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Pago Proveedores/Pago a Proveedores 2025/"/>
    </mc:Choice>
  </mc:AlternateContent>
  <xr:revisionPtr revIDLastSave="195" documentId="8_{96B93043-8BF6-4AC9-9C39-23782FCE35C0}" xr6:coauthVersionLast="47" xr6:coauthVersionMax="47" xr10:uidLastSave="{0BBC1A3C-FE44-4BF1-87E5-D74AD5436F42}"/>
  <bookViews>
    <workbookView xWindow="2370" yWindow="1095" windowWidth="19560" windowHeight="11535" xr2:uid="{05967A7C-C94F-4928-B155-81544B756B0E}"/>
  </bookViews>
  <sheets>
    <sheet name="Pago Proveedor ene.-2025" sheetId="4" r:id="rId1"/>
    <sheet name="PP" sheetId="3" r:id="rId2"/>
    <sheet name="1001" sheetId="1" r:id="rId3"/>
    <sheet name="3001" sheetId="2" r:id="rId4"/>
  </sheets>
  <externalReferences>
    <externalReference r:id="rId5"/>
  </externalReferences>
  <definedNames>
    <definedName name="_xlnm._FilterDatabase" localSheetId="2" hidden="1">'1001'!$A$6:$G$69</definedName>
    <definedName name="_xlnm._FilterDatabase" localSheetId="3" hidden="1">'3001'!$A$6:$G$70</definedName>
    <definedName name="_xlnm._FilterDatabase" localSheetId="0" hidden="1">'Pago Proveedor ene.-2025'!$B$9:$G$168</definedName>
    <definedName name="_xlnm._FilterDatabase" localSheetId="1" hidden="1">PP!$B$3:$H$3</definedName>
    <definedName name="_xlnm.Print_Titles" localSheetId="2">'1001'!$6:$6</definedName>
    <definedName name="_xlnm.Print_Titles" localSheetId="0">'Pago Proveedor ene.-2025'!$9:$9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4" l="1"/>
  <c r="H23" i="3"/>
  <c r="G23" i="3"/>
  <c r="E68" i="2"/>
  <c r="F9" i="2"/>
  <c r="F68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5" i="2"/>
  <c r="F17" i="1"/>
  <c r="F16" i="1"/>
  <c r="F9" i="1"/>
  <c r="F69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8" i="1" s="1"/>
  <c r="G5" i="1"/>
</calcChain>
</file>

<file path=xl/sharedStrings.xml><?xml version="1.0" encoding="utf-8"?>
<sst xmlns="http://schemas.openxmlformats.org/spreadsheetml/2006/main" count="277" uniqueCount="135">
  <si>
    <t>CODOPESCA</t>
  </si>
  <si>
    <t>Disponibilidad  detallada</t>
  </si>
  <si>
    <t>Fondo 1001</t>
  </si>
  <si>
    <t>Fecha:</t>
  </si>
  <si>
    <t>Fecha</t>
  </si>
  <si>
    <t>Nro. 
Documento</t>
  </si>
  <si>
    <t>Nombre</t>
  </si>
  <si>
    <t>Concepto</t>
  </si>
  <si>
    <t>Débito</t>
  </si>
  <si>
    <t>Crédito</t>
  </si>
  <si>
    <t>Balance</t>
  </si>
  <si>
    <t>Cuota</t>
  </si>
  <si>
    <t>Asignación de Cuota para pago de Libramiento</t>
  </si>
  <si>
    <t>2586-1</t>
  </si>
  <si>
    <t>Grupo Gopez, SRL</t>
  </si>
  <si>
    <t>Adquisición de materiales ferreteros para actividades de PDMB.</t>
  </si>
  <si>
    <t>54665</t>
  </si>
  <si>
    <t>54714</t>
  </si>
  <si>
    <t>23-1</t>
  </si>
  <si>
    <t>Nómina</t>
  </si>
  <si>
    <t>Personal Trámite de Pensión, enero 2025.</t>
  </si>
  <si>
    <t>53-1</t>
  </si>
  <si>
    <t>Personal Fijo I, enero 2025.</t>
  </si>
  <si>
    <t>27-1</t>
  </si>
  <si>
    <t>Viáticos II parte, diciembre 2024</t>
  </si>
  <si>
    <t>54738</t>
  </si>
  <si>
    <t>74-1</t>
  </si>
  <si>
    <t>Suplencia, enero 2025</t>
  </si>
  <si>
    <t>71-1</t>
  </si>
  <si>
    <t>Iterinato, enero 2025</t>
  </si>
  <si>
    <t>54843</t>
  </si>
  <si>
    <t>49-1</t>
  </si>
  <si>
    <t>Edeeste</t>
  </si>
  <si>
    <t>Servicio eléctrico estaciones Miches y SPM, enero 2025</t>
  </si>
  <si>
    <t>54844</t>
  </si>
  <si>
    <t>51-1</t>
  </si>
  <si>
    <t>Edenorte</t>
  </si>
  <si>
    <t>Servicio eléctrico estaciones Puerto Plata y Montecristi, enero 2025</t>
  </si>
  <si>
    <t>63-1</t>
  </si>
  <si>
    <t>CAASD</t>
  </si>
  <si>
    <t>Servicio de agua potable, contratos nro. 322577 y 457059, enero 2025.</t>
  </si>
  <si>
    <t>55-1</t>
  </si>
  <si>
    <t>Multimedios Premium VV,SRL</t>
  </si>
  <si>
    <t>Servicio alquiler estación Nagua, período enero 2025.</t>
  </si>
  <si>
    <t>-</t>
  </si>
  <si>
    <t>Disponibilidad detallada</t>
  </si>
  <si>
    <t>Fondo 3001</t>
  </si>
  <si>
    <t>2556-1</t>
  </si>
  <si>
    <t>Xploraap Media, SRL</t>
  </si>
  <si>
    <t>Adquisición de Tablets</t>
  </si>
  <si>
    <t>2643-1</t>
  </si>
  <si>
    <t>Viáticos, Fería Navidad 2024</t>
  </si>
  <si>
    <t>2634-1</t>
  </si>
  <si>
    <t>Viáticos, 3er corte Noviembre 2024</t>
  </si>
  <si>
    <t>2637-1</t>
  </si>
  <si>
    <t>Viáticos, último viaje de noviembre y primer corte de diciembre 2024</t>
  </si>
  <si>
    <t>2485-1</t>
  </si>
  <si>
    <t>Pedro Javier Abreu Núñez</t>
  </si>
  <si>
    <t>Servicio de alquiler Estación Montecristi, período diciembre 2024</t>
  </si>
  <si>
    <t>2568-1</t>
  </si>
  <si>
    <t>Envío Expreso DWN, SRL</t>
  </si>
  <si>
    <t>Servicio de envio al interior</t>
  </si>
  <si>
    <t>Asignación de Cuota Credito</t>
  </si>
  <si>
    <t>19-1</t>
  </si>
  <si>
    <t>Personal Temporal, enero 2025.</t>
  </si>
  <si>
    <t>21-1</t>
  </si>
  <si>
    <t>Personal Fijo II, enero 2025</t>
  </si>
  <si>
    <t>25-1</t>
  </si>
  <si>
    <t>Personal Viguilancia, enero 2025</t>
  </si>
  <si>
    <t>10-1</t>
  </si>
  <si>
    <t>Seguro Nacional de Salud, S.A.</t>
  </si>
  <si>
    <t>Seguro de salud para los colaboradores del Consejo, período enero 2025</t>
  </si>
  <si>
    <t>12-1</t>
  </si>
  <si>
    <t>Humano Seguro, S.A.</t>
  </si>
  <si>
    <t>54831</t>
  </si>
  <si>
    <t>85-1</t>
  </si>
  <si>
    <t>Interinato II, enero 2025</t>
  </si>
  <si>
    <t>67-1</t>
  </si>
  <si>
    <t>Edesur</t>
  </si>
  <si>
    <t>Servicio eléctrico locales Codopesca, Subdirección, Almacén Codopesca, PDMB, Barahona y Pedernales, período enero 2025.</t>
  </si>
  <si>
    <t xml:space="preserve">    </t>
  </si>
  <si>
    <t>Fecha de pago</t>
  </si>
  <si>
    <t>Número de Libramiento</t>
  </si>
  <si>
    <t>Beneficiario</t>
  </si>
  <si>
    <t>Referencia</t>
  </si>
  <si>
    <t>Número de Documento</t>
  </si>
  <si>
    <t>Total</t>
  </si>
  <si>
    <t>Servicio eléctrico estaciones Miches y SPM, período enero 2025</t>
  </si>
  <si>
    <t>Servicio eléctrico estaciones Puerto Plata y Montecristi, período enero 2025</t>
  </si>
  <si>
    <t>Servicio de agua potable, contratos nro. 322577 y 457059, período enero 2025.</t>
  </si>
  <si>
    <t>B1500000050</t>
  </si>
  <si>
    <t>B1500000004</t>
  </si>
  <si>
    <t>B1500000109</t>
  </si>
  <si>
    <t>B1500001041</t>
  </si>
  <si>
    <t>E450000000850</t>
  </si>
  <si>
    <t>E450000002829</t>
  </si>
  <si>
    <t>E450000008054</t>
  </si>
  <si>
    <t>E450000008056</t>
  </si>
  <si>
    <t>E450000022077</t>
  </si>
  <si>
    <t>E450000025196</t>
  </si>
  <si>
    <t>B1500156740</t>
  </si>
  <si>
    <t>B1500156743</t>
  </si>
  <si>
    <t>B1500000210</t>
  </si>
  <si>
    <t>E450000002108</t>
  </si>
  <si>
    <t>E450000002109</t>
  </si>
  <si>
    <t>E450000002110</t>
  </si>
  <si>
    <t>E450000002111</t>
  </si>
  <si>
    <t>E450000002112</t>
  </si>
  <si>
    <t>E450000002113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</si>
  <si>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</si>
  <si>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</si>
  <si>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</si>
  <si>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</si>
  <si>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</si>
  <si>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</si>
  <si>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Seguro Nacional de Salud (SENASA)</t>
  </si>
  <si>
    <t>Seguro de salud para empleados del Consejo.</t>
  </si>
  <si>
    <t>Empresa Distribuidora de Electricidad del Este, SA (EDEESTE)</t>
  </si>
  <si>
    <t>Servicio eléctrico estación San Pedro Macoris NIC 4444921, período noviembre 2024</t>
  </si>
  <si>
    <t>Servicio eléctrico estación Miches NIC 3581494, período noviembre 2024</t>
  </si>
  <si>
    <t xml:space="preserve">Edenorte Dominicana SA </t>
  </si>
  <si>
    <t>Servicio eléctrico estación Puerto Plata NIC 5865860, período diciembre 2024</t>
  </si>
  <si>
    <t>Servicio eléctrico estación Montecristi NIC 6863678,  período diciembre 2024</t>
  </si>
  <si>
    <t>Corporación del Acueducto y Alcantarillado de Santo Domingo (CAASD)</t>
  </si>
  <si>
    <t>Servicios de agua potable contrato nro. 322577</t>
  </si>
  <si>
    <t>Servicios de agua potable contrato nro. 457059</t>
  </si>
  <si>
    <t>Edesur Dominicana, SA</t>
  </si>
  <si>
    <t>Servicio eléctrico Codopesca NIC 5465972, período noviembre 2024</t>
  </si>
  <si>
    <t>Servicio eléctrico local Subdirección NIC 6144718, período noviembre 2024</t>
  </si>
  <si>
    <t>Servicio eléctrico local Almacén Codopesca NIC 7318381, período noviembre 2024</t>
  </si>
  <si>
    <t>Servicio eléctrico local PDMB NIC 7329389, período noviembre 2024</t>
  </si>
  <si>
    <t>Servicio eléctrico estación Barahona NIC 5801786, período noviembre 2024</t>
  </si>
  <si>
    <t>Servicio eléctrico estación Pedernales NIC 7226038, período noviembre 2024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</si>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</sst>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C0A]d\-mmm\-yyyy;@"/>
    <numFmt numFmtId="165" formatCode="dd/mm/yyyy;@"/>
    <numFmt numFmtId="166" formatCode="0_);\(0\)"/>
    <numFmt numFmtId="167" formatCode="d\-mmm\-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1"/>
      <color theme="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43" fontId="3" fillId="0" borderId="0" xfId="1" applyFont="1"/>
    <xf numFmtId="43" fontId="2" fillId="0" borderId="0" xfId="1" applyFont="1" applyAlignment="1">
      <alignment horizontal="right"/>
    </xf>
    <xf numFmtId="164" fontId="2" fillId="0" borderId="0" xfId="0" applyNumberFormat="1" applyFont="1"/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3" xfId="0" applyNumberFormat="1" applyFont="1" applyBorder="1" applyAlignment="1">
      <alignment horizontal="left" vertical="top" indent="1"/>
    </xf>
    <xf numFmtId="0" fontId="3" fillId="0" borderId="4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43" fontId="3" fillId="0" borderId="3" xfId="1" applyFont="1" applyBorder="1"/>
    <xf numFmtId="0" fontId="3" fillId="0" borderId="3" xfId="0" applyFont="1" applyBorder="1" applyAlignment="1">
      <alignment horizontal="left" vertical="top" indent="1"/>
    </xf>
    <xf numFmtId="0" fontId="3" fillId="0" borderId="3" xfId="0" applyFont="1" applyBorder="1" applyAlignment="1">
      <alignment horizontal="left" indent="1"/>
    </xf>
    <xf numFmtId="43" fontId="3" fillId="0" borderId="3" xfId="1" applyFont="1" applyBorder="1" applyAlignment="1">
      <alignment vertical="top"/>
    </xf>
    <xf numFmtId="0" fontId="4" fillId="0" borderId="3" xfId="0" applyFont="1" applyBorder="1" applyAlignment="1">
      <alignment horizontal="left" indent="1"/>
    </xf>
    <xf numFmtId="165" fontId="3" fillId="0" borderId="3" xfId="0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43" fontId="3" fillId="0" borderId="6" xfId="1" applyFont="1" applyBorder="1"/>
    <xf numFmtId="43" fontId="3" fillId="0" borderId="6" xfId="1" applyFont="1" applyBorder="1" applyAlignment="1">
      <alignment horizontal="right" indent="1"/>
    </xf>
    <xf numFmtId="0" fontId="3" fillId="0" borderId="3" xfId="0" applyFont="1" applyBorder="1" applyAlignment="1">
      <alignment horizontal="left" vertical="center" indent="1"/>
    </xf>
    <xf numFmtId="43" fontId="3" fillId="0" borderId="7" xfId="1" applyFont="1" applyBorder="1"/>
    <xf numFmtId="0" fontId="3" fillId="0" borderId="7" xfId="0" applyFont="1" applyBorder="1" applyAlignment="1">
      <alignment horizontal="left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43" fontId="2" fillId="2" borderId="10" xfId="1" applyFont="1" applyFill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indent="1"/>
    </xf>
    <xf numFmtId="43" fontId="3" fillId="0" borderId="0" xfId="1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indent="1"/>
    </xf>
    <xf numFmtId="43" fontId="3" fillId="0" borderId="4" xfId="1" applyFont="1" applyBorder="1" applyAlignment="1">
      <alignment vertical="top"/>
    </xf>
    <xf numFmtId="0" fontId="0" fillId="0" borderId="0" xfId="0" applyAlignment="1">
      <alignment vertical="top"/>
    </xf>
    <xf numFmtId="16" fontId="3" fillId="0" borderId="3" xfId="0" quotePrefix="1" applyNumberFormat="1" applyFont="1" applyBorder="1" applyAlignment="1">
      <alignment horizontal="left" indent="1"/>
    </xf>
    <xf numFmtId="49" fontId="3" fillId="0" borderId="3" xfId="0" quotePrefix="1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vertical="top" indent="1"/>
    </xf>
    <xf numFmtId="43" fontId="3" fillId="0" borderId="0" xfId="0" applyNumberFormat="1" applyFont="1" applyAlignment="1">
      <alignment vertical="top"/>
    </xf>
    <xf numFmtId="0" fontId="3" fillId="0" borderId="5" xfId="0" applyFont="1" applyBorder="1" applyAlignment="1">
      <alignment horizontal="left" vertical="top" indent="1"/>
    </xf>
    <xf numFmtId="165" fontId="3" fillId="0" borderId="3" xfId="0" applyNumberFormat="1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indent="1"/>
    </xf>
    <xf numFmtId="43" fontId="2" fillId="2" borderId="5" xfId="1" applyFont="1" applyFill="1" applyBorder="1" applyAlignment="1">
      <alignment horizontal="left" vertical="top" indent="1"/>
    </xf>
    <xf numFmtId="43" fontId="2" fillId="2" borderId="3" xfId="1" applyFont="1" applyFill="1" applyBorder="1" applyAlignment="1">
      <alignment vertical="top"/>
    </xf>
    <xf numFmtId="43" fontId="0" fillId="0" borderId="0" xfId="1" applyFont="1" applyAlignment="1">
      <alignment vertical="top"/>
    </xf>
    <xf numFmtId="43" fontId="5" fillId="3" borderId="3" xfId="2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indent="1"/>
    </xf>
    <xf numFmtId="43" fontId="3" fillId="0" borderId="3" xfId="1" applyFont="1" applyBorder="1" applyAlignment="1">
      <alignment horizontal="left" vertical="top" indent="1"/>
    </xf>
    <xf numFmtId="43" fontId="3" fillId="0" borderId="3" xfId="1" applyFont="1" applyBorder="1" applyAlignment="1">
      <alignment horizontal="left" indent="1"/>
    </xf>
    <xf numFmtId="4" fontId="3" fillId="0" borderId="4" xfId="0" applyNumberFormat="1" applyFont="1" applyBorder="1" applyAlignment="1">
      <alignment horizontal="right" vertical="center" indent="1"/>
    </xf>
    <xf numFmtId="43" fontId="0" fillId="0" borderId="0" xfId="0" applyNumberFormat="1"/>
    <xf numFmtId="43" fontId="6" fillId="0" borderId="0" xfId="0" applyNumberFormat="1" applyFont="1"/>
    <xf numFmtId="0" fontId="7" fillId="0" borderId="0" xfId="0" applyFont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15" fontId="9" fillId="0" borderId="0" xfId="3" applyNumberFormat="1" applyFont="1" applyAlignment="1">
      <alignment horizontal="left" vertical="top" indent="1"/>
    </xf>
    <xf numFmtId="15" fontId="9" fillId="0" borderId="0" xfId="3" applyNumberFormat="1" applyFont="1" applyAlignment="1">
      <alignment horizontal="left" vertical="top" wrapText="1" indent="1"/>
    </xf>
    <xf numFmtId="0" fontId="10" fillId="0" borderId="0" xfId="0" applyFont="1" applyAlignment="1">
      <alignment horizontal="left" vertical="top" indent="1"/>
    </xf>
    <xf numFmtId="43" fontId="11" fillId="0" borderId="0" xfId="1" applyFont="1" applyFill="1" applyBorder="1" applyAlignment="1" applyProtection="1">
      <alignment horizontal="left" vertical="top"/>
    </xf>
    <xf numFmtId="43" fontId="12" fillId="0" borderId="0" xfId="1" applyFont="1" applyFill="1" applyBorder="1" applyAlignment="1" applyProtection="1">
      <alignment horizontal="left" vertical="top" indent="1"/>
    </xf>
    <xf numFmtId="43" fontId="12" fillId="0" borderId="0" xfId="1" applyFont="1" applyFill="1" applyBorder="1" applyAlignment="1" applyProtection="1">
      <alignment horizontal="left" vertical="top" wrapText="1" indent="1"/>
    </xf>
    <xf numFmtId="166" fontId="11" fillId="0" borderId="0" xfId="1" applyNumberFormat="1" applyFont="1" applyFill="1" applyBorder="1" applyAlignment="1" applyProtection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49" fontId="11" fillId="0" borderId="0" xfId="1" applyNumberFormat="1" applyFont="1" applyFill="1" applyBorder="1" applyAlignment="1" applyProtection="1">
      <alignment horizontal="left" vertical="top" indent="1"/>
    </xf>
    <xf numFmtId="167" fontId="7" fillId="0" borderId="0" xfId="0" applyNumberFormat="1" applyFont="1" applyAlignment="1">
      <alignment horizontal="left" vertical="top" inden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top"/>
    </xf>
    <xf numFmtId="43" fontId="3" fillId="0" borderId="3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indent="1"/>
    </xf>
    <xf numFmtId="0" fontId="13" fillId="0" borderId="3" xfId="0" applyFont="1" applyBorder="1" applyAlignment="1">
      <alignment horizontal="left" vertical="top" wrapText="1" indent="1"/>
    </xf>
    <xf numFmtId="0" fontId="13" fillId="0" borderId="3" xfId="0" applyFont="1" applyBorder="1" applyAlignment="1">
      <alignment horizontal="left" vertical="top" indent="1"/>
    </xf>
    <xf numFmtId="0" fontId="1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165" fontId="13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left" indent="1"/>
    </xf>
    <xf numFmtId="0" fontId="13" fillId="0" borderId="13" xfId="0" applyFont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43" fontId="13" fillId="0" borderId="3" xfId="1" applyFont="1" applyBorder="1"/>
    <xf numFmtId="165" fontId="13" fillId="0" borderId="13" xfId="0" applyNumberFormat="1" applyFont="1" applyBorder="1" applyAlignment="1">
      <alignment horizontal="center" vertical="top"/>
    </xf>
    <xf numFmtId="165" fontId="13" fillId="0" borderId="3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left" vertical="top" indent="1"/>
    </xf>
    <xf numFmtId="43" fontId="13" fillId="0" borderId="3" xfId="1" applyFont="1" applyBorder="1" applyAlignment="1">
      <alignment vertical="top"/>
    </xf>
    <xf numFmtId="165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 indent="1"/>
    </xf>
    <xf numFmtId="43" fontId="5" fillId="3" borderId="5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43" fontId="5" fillId="3" borderId="7" xfId="2" applyFont="1" applyFill="1" applyBorder="1" applyAlignment="1">
      <alignment horizontal="right" vertical="top" wrapText="1" indent="1"/>
    </xf>
    <xf numFmtId="43" fontId="5" fillId="3" borderId="6" xfId="2" applyFont="1" applyFill="1" applyBorder="1" applyAlignment="1">
      <alignment horizontal="right" vertical="top" wrapText="1" indent="1"/>
    </xf>
    <xf numFmtId="43" fontId="5" fillId="3" borderId="5" xfId="2" applyFont="1" applyFill="1" applyBorder="1" applyAlignment="1">
      <alignment horizontal="right" vertical="top" wrapText="1" indent="1"/>
    </xf>
    <xf numFmtId="165" fontId="3" fillId="0" borderId="1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1"/>
    </xf>
    <xf numFmtId="165" fontId="3" fillId="0" borderId="14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indent="1"/>
    </xf>
    <xf numFmtId="0" fontId="3" fillId="0" borderId="14" xfId="0" applyFont="1" applyBorder="1" applyAlignment="1">
      <alignment horizontal="left" vertical="top" indent="1"/>
    </xf>
    <xf numFmtId="0" fontId="3" fillId="0" borderId="4" xfId="0" applyFont="1" applyBorder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15" fontId="9" fillId="0" borderId="0" xfId="3" applyNumberFormat="1" applyFont="1" applyAlignment="1">
      <alignment horizontal="left" vertical="top" indent="1"/>
    </xf>
    <xf numFmtId="0" fontId="3" fillId="0" borderId="1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165" fontId="3" fillId="0" borderId="1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49" fontId="3" fillId="0" borderId="13" xfId="0" quotePrefix="1" applyNumberFormat="1" applyFont="1" applyBorder="1" applyAlignment="1">
      <alignment horizontal="left" vertical="center" indent="1"/>
    </xf>
    <xf numFmtId="49" fontId="3" fillId="0" borderId="4" xfId="0" quotePrefix="1" applyNumberFormat="1" applyFont="1" applyBorder="1" applyAlignment="1">
      <alignment horizontal="left" vertical="center" indent="1"/>
    </xf>
    <xf numFmtId="165" fontId="3" fillId="0" borderId="13" xfId="0" applyNumberFormat="1" applyFont="1" applyBorder="1" applyAlignment="1">
      <alignment horizontal="left" vertical="center" indent="1"/>
    </xf>
    <xf numFmtId="165" fontId="3" fillId="0" borderId="4" xfId="0" applyNumberFormat="1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49" fontId="3" fillId="0" borderId="4" xfId="0" applyNumberFormat="1" applyFont="1" applyBorder="1" applyAlignment="1">
      <alignment horizontal="left" vertical="center" indent="1"/>
    </xf>
    <xf numFmtId="165" fontId="3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3" xfId="0" applyFont="1" applyBorder="1" applyAlignment="1">
      <alignment horizontal="right" vertical="top" indent="1"/>
    </xf>
    <xf numFmtId="49" fontId="3" fillId="0" borderId="3" xfId="0" quotePrefix="1" applyNumberFormat="1" applyFont="1" applyBorder="1" applyAlignment="1">
      <alignment horizontal="right" vertical="top" indent="1"/>
    </xf>
    <xf numFmtId="0" fontId="3" fillId="0" borderId="13" xfId="0" applyFont="1" applyBorder="1" applyAlignment="1">
      <alignment horizontal="right" vertical="top" indent="1"/>
    </xf>
    <xf numFmtId="0" fontId="3" fillId="0" borderId="4" xfId="0" applyFont="1" applyBorder="1" applyAlignment="1">
      <alignment horizontal="right" vertical="top" indent="1"/>
    </xf>
    <xf numFmtId="49" fontId="3" fillId="0" borderId="13" xfId="0" quotePrefix="1" applyNumberFormat="1" applyFont="1" applyBorder="1" applyAlignment="1">
      <alignment horizontal="right" vertical="top" indent="1"/>
    </xf>
    <xf numFmtId="49" fontId="3" fillId="0" borderId="4" xfId="0" quotePrefix="1" applyNumberFormat="1" applyFont="1" applyBorder="1" applyAlignment="1">
      <alignment horizontal="right" vertical="top" indent="1"/>
    </xf>
    <xf numFmtId="49" fontId="3" fillId="0" borderId="13" xfId="0" applyNumberFormat="1" applyFont="1" applyBorder="1" applyAlignment="1">
      <alignment horizontal="right" vertical="top" indent="1"/>
    </xf>
    <xf numFmtId="49" fontId="3" fillId="0" borderId="14" xfId="0" applyNumberFormat="1" applyFont="1" applyBorder="1" applyAlignment="1">
      <alignment horizontal="right" vertical="top" indent="1"/>
    </xf>
    <xf numFmtId="49" fontId="3" fillId="0" borderId="4" xfId="0" applyNumberFormat="1" applyFont="1" applyBorder="1" applyAlignment="1">
      <alignment horizontal="right" vertical="top" indent="1"/>
    </xf>
  </cellXfs>
  <cellStyles count="4">
    <cellStyle name="Millares" xfId="1" builtinId="3"/>
    <cellStyle name="Millares 11 2" xfId="2" xr:uid="{B8E23E64-5D5A-48D5-B70C-1CB6F439A7E9}"/>
    <cellStyle name="Normal" xfId="0" builtinId="0"/>
    <cellStyle name="Normal 2" xfId="3" xr:uid="{D573A0FF-0AE5-45D3-9A60-122DDD7C0F5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240835</xdr:colOff>
      <xdr:row>0</xdr:row>
      <xdr:rowOff>52917</xdr:rowOff>
    </xdr:from>
    <xdr:to>
      <xdr:col>3</xdr:col>
      <xdr:colOff>938543</xdr:colOff>
      <xdr:row>0</xdr:row>
      <xdr:rowOff>738485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3FEFB98-CFDD-44DE-9A08-5E7AFC5A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35" y="52917"/>
          <a:ext cx="2697958" cy="685568"/>
        </a:xfrm>
        <a:prstGeom prst="rect">
          <a:avLst/>
        </a:prstGeom>
      </xdr:spPr>
    </xdr:pic>
    <xdr:clientData/>
  </xdr:twoCellAnchor>
  <xdr:twoCellAnchor>
    <xdr:from>
      <xdr:col>1</xdr:col>
      <xdr:colOff>564729</xdr:colOff>
      <xdr:row>171</xdr:row>
      <xdr:rowOff>125058</xdr:rowOff>
    </xdr:from>
    <xdr:to>
      <xdr:col>6</xdr:col>
      <xdr:colOff>863771</xdr:colOff>
      <xdr:row>177</xdr:row>
      <xdr:rowOff>172055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911C6FD-BF25-45DE-ABBA-36F8A5DFF0C0}"/>
            </a:ext>
          </a:extLst>
        </xdr:cNvPr>
        <xdr:cNvGrpSpPr/>
      </xdr:nvGrpSpPr>
      <xdr:grpSpPr>
        <a:xfrm>
          <a:off x="829312" y="6760808"/>
          <a:ext cx="10670709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415C83B-6CD0-78CD-8D75-96364AE6FAB4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1B51FC1-EFD1-DFED-11EE-9F0B16C4C040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5C80EB3-780C-7FBB-A60C-0777529A5D6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5B22D5D-AB71-0A42-02AA-63BBFED0D5C8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EB704690-598B-0BE4-4054-E38A0EA3FA87}"/>
              </a:ext>
            </a:extLst>
          </xdr:cNvPr>
          <xdr:cNvSpPr txBox="1"/>
        </xdr:nvSpPr>
        <xdr:spPr>
          <a:xfrm>
            <a:off x="4139637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1CC8884-20B0-F5BA-3B84-57503555C8CD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F87372B8-D6DD-1CD0-5EEA-DE9B91D1575E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696265B-44E1-4216-AFEE-C27F594E75A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466F1EA-876A-7E51-1E54-BBD71E58FE8E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467360</xdr:colOff>
      <xdr:row>172</xdr:row>
      <xdr:rowOff>167398</xdr:rowOff>
    </xdr:from>
    <xdr:to>
      <xdr:col>4</xdr:col>
      <xdr:colOff>2819627</xdr:colOff>
      <xdr:row>172</xdr:row>
      <xdr:rowOff>167398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EA1BC78-7F52-4872-9A18-CFD3ECE6143C}"/>
            </a:ext>
          </a:extLst>
        </xdr:cNvPr>
        <xdr:cNvCxnSpPr/>
      </xdr:nvCxnSpPr>
      <xdr:spPr>
        <a:xfrm>
          <a:off x="4933527" y="6803148"/>
          <a:ext cx="23522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490644</xdr:colOff>
      <xdr:row>174</xdr:row>
      <xdr:rowOff>90140</xdr:rowOff>
    </xdr:from>
    <xdr:to>
      <xdr:col>4</xdr:col>
      <xdr:colOff>2852436</xdr:colOff>
      <xdr:row>174</xdr:row>
      <xdr:rowOff>90140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89F2D36-3DC8-409A-BCAC-A23665F54A34}"/>
            </a:ext>
          </a:extLst>
        </xdr:cNvPr>
        <xdr:cNvCxnSpPr/>
      </xdr:nvCxnSpPr>
      <xdr:spPr>
        <a:xfrm>
          <a:off x="4956811" y="7106890"/>
          <a:ext cx="23617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468419</xdr:colOff>
      <xdr:row>176</xdr:row>
      <xdr:rowOff>53098</xdr:rowOff>
    </xdr:from>
    <xdr:to>
      <xdr:col>4</xdr:col>
      <xdr:colOff>2830211</xdr:colOff>
      <xdr:row>176</xdr:row>
      <xdr:rowOff>53098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4F2ADF62-6C93-44E7-94AA-F9C227AEABD4}"/>
            </a:ext>
          </a:extLst>
        </xdr:cNvPr>
        <xdr:cNvCxnSpPr/>
      </xdr:nvCxnSpPr>
      <xdr:spPr>
        <a:xfrm>
          <a:off x="4934586" y="7450848"/>
          <a:ext cx="23617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227773</xdr:colOff>
      <xdr:row>1</xdr:row>
      <xdr:rowOff>51769</xdr:rowOff>
    </xdr:from>
    <xdr:to>
      <xdr:col>2</xdr:col>
      <xdr:colOff>346608</xdr:colOff>
      <xdr:row>4</xdr:row>
      <xdr:rowOff>47213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6881F0-7E65-4086-8916-9F525C2F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3" y="232744"/>
          <a:ext cx="1814285" cy="5383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814285" cy="533400"/>
    <xdr:pic>
      <xdr:nvPicPr>
        <xdr:cNvPr id="2" name="Imagen 1">
          <a:extLst>
            <a:ext uri="{FF2B5EF4-FFF2-40B4-BE49-F238E27FC236}">
              <a16:creationId xmlns:a16="http://schemas.microsoft.com/office/drawing/2014/main" id="{B96FD052-7391-4096-B3C1-D8404E32A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14285" cy="533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DOPESCA.-Contabilidad/Disponibilidad/Disponibilidad%202025/01-enero/Disponibilidad%20-%20enero%202025.xlsx" TargetMode="External"/><Relationship Id="rId1" Type="http://schemas.openxmlformats.org/officeDocument/2006/relationships/externalLinkPath" Target="/personal/admin_codopescado_onmicrosoft_com/Documents/Secci&#243;n%20de%20Contabilidad/CODOPESCA.-Contabilidad/Disponibilidad/Disponibilidad%202025/01-enero/Disponibilidad%20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onibilidad"/>
      <sheetName val="Resumen"/>
      <sheetName val="1000"/>
      <sheetName val="1001"/>
      <sheetName val="3000"/>
      <sheetName val="3001"/>
      <sheetName val="9000"/>
    </sheetNames>
    <sheetDataSet>
      <sheetData sheetId="0">
        <row r="6">
          <cell r="C6">
            <v>45688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A18B-C28C-4372-BAD6-50EAF4D5BEA0}">
  <sheetPr>
    <pageSetUpPr fitToPage="1"/>
  </sheetPr>
  <dimension ref="B1:K180"/>
  <sheetViews>
    <sheetView showGridLines="0" tabSelected="1" topLeftCell="A21" zoomScale="90" zoomScaleNormal="90" workbookViewId="0">
      <selection activeCell="E170" sqref="E170"/>
    </sheetView>
  </sheetViews>
  <sheetFormatPr baseColWidth="10" defaultColWidth="4" defaultRowHeight="15" x14ac:dyDescent="0.25"/>
  <cols>
    <col min="1" max="1" width="4" style="67" customWidth="1"/>
    <col min="2" max="2" width="13.85546875" style="67" customWidth="1"/>
    <col min="3" max="3" width="12.28515625" style="67" customWidth="1"/>
    <col min="4" max="4" width="37.7109375" style="67" customWidth="1"/>
    <col min="5" max="5" width="75.28515625" style="76" customWidth="1"/>
    <col min="6" max="6" width="16.5703125" style="76" customWidth="1"/>
    <col min="7" max="7" width="17.5703125" style="76" bestFit="1" customWidth="1"/>
    <col min="8" max="10" width="4" style="67"/>
    <col min="11" max="11" width="15.85546875" style="68" bestFit="1" customWidth="1"/>
    <col min="12" max="16384" width="4" style="67"/>
  </cols>
  <sheetData>
    <row r="1" spans="2:11" ht="58.5" customHeight="1" x14ac:dyDescent="0.25">
      <c r="B1" s="117"/>
      <c r="C1" s="117"/>
      <c r="D1" s="117"/>
      <c r="E1" s="117"/>
      <c r="F1" s="117"/>
      <c r="G1" s="117"/>
    </row>
    <row r="2" spans="2:11" ht="14.25" customHeight="1" x14ac:dyDescent="0.25">
      <c r="B2" s="118" t="s">
        <v>109</v>
      </c>
      <c r="C2" s="118"/>
      <c r="D2" s="118"/>
      <c r="E2" s="118"/>
      <c r="F2" s="118"/>
      <c r="G2" s="118"/>
    </row>
    <row r="3" spans="2:11" ht="14.25" customHeight="1" x14ac:dyDescent="0.25">
      <c r="B3" s="69"/>
      <c r="C3" s="69"/>
      <c r="D3" s="69"/>
      <c r="E3" s="70"/>
      <c r="F3" s="69"/>
      <c r="G3" s="69"/>
    </row>
    <row r="4" spans="2:11" ht="17.25" x14ac:dyDescent="0.25">
      <c r="B4" s="71" t="s">
        <v>110</v>
      </c>
      <c r="C4" s="72" t="s">
        <v>111</v>
      </c>
      <c r="D4" s="73"/>
      <c r="E4" s="74"/>
      <c r="F4" s="67"/>
      <c r="G4" s="67"/>
    </row>
    <row r="5" spans="2:11" x14ac:dyDescent="0.25">
      <c r="B5" s="71" t="s">
        <v>112</v>
      </c>
      <c r="C5" s="75">
        <v>5163</v>
      </c>
    </row>
    <row r="6" spans="2:11" x14ac:dyDescent="0.25">
      <c r="B6" s="71" t="s">
        <v>113</v>
      </c>
      <c r="C6" s="77" t="s">
        <v>114</v>
      </c>
      <c r="F6" s="67"/>
      <c r="G6" s="67"/>
    </row>
    <row r="7" spans="2:11" x14ac:dyDescent="0.25">
      <c r="B7" s="71" t="s">
        <v>3</v>
      </c>
      <c r="C7" s="78">
        <v>45688</v>
      </c>
    </row>
    <row r="8" spans="2:11" x14ac:dyDescent="0.25">
      <c r="F8" s="67"/>
      <c r="G8" s="67"/>
    </row>
    <row r="9" spans="2:11" s="79" customFormat="1" ht="28.5" customHeight="1" x14ac:dyDescent="0.25">
      <c r="B9" s="60" t="s">
        <v>81</v>
      </c>
      <c r="C9" s="60" t="s">
        <v>82</v>
      </c>
      <c r="D9" s="60" t="s">
        <v>83</v>
      </c>
      <c r="E9" s="60" t="s">
        <v>84</v>
      </c>
      <c r="F9" s="60" t="s">
        <v>85</v>
      </c>
      <c r="G9" s="60" t="s">
        <v>86</v>
      </c>
      <c r="K9" s="80"/>
    </row>
    <row r="10" spans="2:11" x14ac:dyDescent="0.2">
      <c r="B10" s="81">
        <v>45664</v>
      </c>
      <c r="C10" s="136" t="s">
        <v>47</v>
      </c>
      <c r="D10" s="18" t="s">
        <v>48</v>
      </c>
      <c r="E10" s="19" t="s">
        <v>49</v>
      </c>
      <c r="F10" s="19" t="s">
        <v>91</v>
      </c>
      <c r="G10" s="82">
        <v>362644.68</v>
      </c>
    </row>
    <row r="11" spans="2:11" x14ac:dyDescent="0.2">
      <c r="B11" s="81">
        <v>45664</v>
      </c>
      <c r="C11" s="136" t="s">
        <v>13</v>
      </c>
      <c r="D11" s="18" t="s">
        <v>14</v>
      </c>
      <c r="E11" s="31" t="s">
        <v>15</v>
      </c>
      <c r="F11" s="19" t="s">
        <v>90</v>
      </c>
      <c r="G11" s="82">
        <v>87567.8</v>
      </c>
    </row>
    <row r="12" spans="2:11" x14ac:dyDescent="0.2">
      <c r="B12" s="81">
        <v>45667</v>
      </c>
      <c r="C12" s="136" t="s">
        <v>56</v>
      </c>
      <c r="D12" s="18" t="s">
        <v>57</v>
      </c>
      <c r="E12" s="24" t="s">
        <v>58</v>
      </c>
      <c r="F12" s="19" t="s">
        <v>92</v>
      </c>
      <c r="G12" s="82">
        <v>17961.96</v>
      </c>
    </row>
    <row r="13" spans="2:11" x14ac:dyDescent="0.2">
      <c r="B13" s="81">
        <v>45667</v>
      </c>
      <c r="C13" s="136" t="s">
        <v>59</v>
      </c>
      <c r="D13" s="18" t="s">
        <v>60</v>
      </c>
      <c r="E13" s="21" t="s">
        <v>61</v>
      </c>
      <c r="F13" s="19" t="s">
        <v>93</v>
      </c>
      <c r="G13" s="82">
        <v>2035</v>
      </c>
    </row>
    <row r="14" spans="2:11" x14ac:dyDescent="0.2">
      <c r="B14" s="81">
        <v>45686</v>
      </c>
      <c r="C14" s="137" t="s">
        <v>69</v>
      </c>
      <c r="D14" s="83" t="s">
        <v>115</v>
      </c>
      <c r="E14" s="84" t="s">
        <v>116</v>
      </c>
      <c r="F14" s="19" t="s">
        <v>94</v>
      </c>
      <c r="G14" s="82">
        <v>267203</v>
      </c>
    </row>
    <row r="15" spans="2:11" x14ac:dyDescent="0.2">
      <c r="B15" s="81">
        <v>45686</v>
      </c>
      <c r="C15" s="137" t="s">
        <v>72</v>
      </c>
      <c r="D15" s="18" t="s">
        <v>73</v>
      </c>
      <c r="E15" s="19" t="s">
        <v>71</v>
      </c>
      <c r="F15" s="19" t="s">
        <v>95</v>
      </c>
      <c r="G15" s="82">
        <v>135872.71</v>
      </c>
    </row>
    <row r="16" spans="2:11" x14ac:dyDescent="0.2">
      <c r="B16" s="109">
        <v>45687</v>
      </c>
      <c r="C16" s="138" t="s">
        <v>31</v>
      </c>
      <c r="D16" s="111" t="s">
        <v>117</v>
      </c>
      <c r="E16" s="85" t="s">
        <v>118</v>
      </c>
      <c r="F16" s="19" t="s">
        <v>96</v>
      </c>
      <c r="G16" s="82">
        <v>2585.5</v>
      </c>
    </row>
    <row r="17" spans="2:7" x14ac:dyDescent="0.2">
      <c r="B17" s="110"/>
      <c r="C17" s="139"/>
      <c r="D17" s="112"/>
      <c r="E17" s="85" t="s">
        <v>119</v>
      </c>
      <c r="F17" s="19" t="s">
        <v>97</v>
      </c>
      <c r="G17" s="82">
        <v>163.36000000000001</v>
      </c>
    </row>
    <row r="18" spans="2:7" x14ac:dyDescent="0.2">
      <c r="B18" s="109">
        <v>45687</v>
      </c>
      <c r="C18" s="138" t="s">
        <v>35</v>
      </c>
      <c r="D18" s="114" t="s">
        <v>120</v>
      </c>
      <c r="E18" s="85" t="s">
        <v>121</v>
      </c>
      <c r="F18" s="19" t="s">
        <v>98</v>
      </c>
      <c r="G18" s="82">
        <v>1773.22</v>
      </c>
    </row>
    <row r="19" spans="2:7" x14ac:dyDescent="0.2">
      <c r="B19" s="110"/>
      <c r="C19" s="139"/>
      <c r="D19" s="116"/>
      <c r="E19" s="85" t="s">
        <v>122</v>
      </c>
      <c r="F19" s="19" t="s">
        <v>99</v>
      </c>
      <c r="G19" s="82">
        <v>1132.03</v>
      </c>
    </row>
    <row r="20" spans="2:7" x14ac:dyDescent="0.2">
      <c r="B20" s="109">
        <v>45687</v>
      </c>
      <c r="C20" s="140" t="s">
        <v>38</v>
      </c>
      <c r="D20" s="111" t="s">
        <v>123</v>
      </c>
      <c r="E20" s="18" t="s">
        <v>124</v>
      </c>
      <c r="F20" s="19" t="s">
        <v>100</v>
      </c>
      <c r="G20" s="82">
        <v>1005</v>
      </c>
    </row>
    <row r="21" spans="2:7" x14ac:dyDescent="0.2">
      <c r="B21" s="110"/>
      <c r="C21" s="141"/>
      <c r="D21" s="112"/>
      <c r="E21" s="18" t="s">
        <v>125</v>
      </c>
      <c r="F21" s="19" t="s">
        <v>101</v>
      </c>
      <c r="G21" s="82">
        <v>1005</v>
      </c>
    </row>
    <row r="22" spans="2:7" x14ac:dyDescent="0.2">
      <c r="B22" s="81">
        <v>45688</v>
      </c>
      <c r="C22" s="137" t="s">
        <v>41</v>
      </c>
      <c r="D22" s="18" t="s">
        <v>42</v>
      </c>
      <c r="E22" s="19" t="s">
        <v>43</v>
      </c>
      <c r="F22" s="19" t="s">
        <v>102</v>
      </c>
      <c r="G22" s="82">
        <v>18631.55</v>
      </c>
    </row>
    <row r="23" spans="2:7" x14ac:dyDescent="0.2">
      <c r="B23" s="109">
        <v>45688</v>
      </c>
      <c r="C23" s="142" t="s">
        <v>77</v>
      </c>
      <c r="D23" s="114" t="s">
        <v>126</v>
      </c>
      <c r="E23" s="18" t="s">
        <v>127</v>
      </c>
      <c r="F23" s="19" t="s">
        <v>103</v>
      </c>
      <c r="G23" s="82">
        <v>25318.54</v>
      </c>
    </row>
    <row r="24" spans="2:7" x14ac:dyDescent="0.2">
      <c r="B24" s="113"/>
      <c r="C24" s="143"/>
      <c r="D24" s="115"/>
      <c r="E24" s="18" t="s">
        <v>128</v>
      </c>
      <c r="F24" s="19" t="s">
        <v>104</v>
      </c>
      <c r="G24" s="82">
        <v>17413.37</v>
      </c>
    </row>
    <row r="25" spans="2:7" x14ac:dyDescent="0.2">
      <c r="B25" s="113"/>
      <c r="C25" s="143"/>
      <c r="D25" s="115"/>
      <c r="E25" s="86" t="s">
        <v>129</v>
      </c>
      <c r="F25" s="19" t="s">
        <v>105</v>
      </c>
      <c r="G25" s="82">
        <v>1465.06</v>
      </c>
    </row>
    <row r="26" spans="2:7" x14ac:dyDescent="0.2">
      <c r="B26" s="113"/>
      <c r="C26" s="143"/>
      <c r="D26" s="115"/>
      <c r="E26" s="86" t="s">
        <v>130</v>
      </c>
      <c r="F26" s="19" t="s">
        <v>106</v>
      </c>
      <c r="G26" s="82">
        <v>128.96</v>
      </c>
    </row>
    <row r="27" spans="2:7" x14ac:dyDescent="0.2">
      <c r="B27" s="113"/>
      <c r="C27" s="143"/>
      <c r="D27" s="115"/>
      <c r="E27" s="18" t="s">
        <v>131</v>
      </c>
      <c r="F27" s="19" t="s">
        <v>107</v>
      </c>
      <c r="G27" s="82">
        <v>2246.44</v>
      </c>
    </row>
    <row r="28" spans="2:7" x14ac:dyDescent="0.2">
      <c r="B28" s="110"/>
      <c r="C28" s="144"/>
      <c r="D28" s="116"/>
      <c r="E28" s="18" t="s">
        <v>132</v>
      </c>
      <c r="F28" s="19" t="s">
        <v>108</v>
      </c>
      <c r="G28" s="82">
        <v>1844.99</v>
      </c>
    </row>
    <row r="29" spans="2:7" hidden="1" x14ac:dyDescent="0.2">
      <c r="B29" s="87"/>
      <c r="C29" s="87"/>
      <c r="D29" s="87"/>
      <c r="E29" s="88"/>
      <c r="F29" s="19"/>
      <c r="G29" s="82"/>
    </row>
    <row r="30" spans="2:7" hidden="1" x14ac:dyDescent="0.2">
      <c r="B30" s="87"/>
      <c r="C30" s="87"/>
      <c r="D30" s="87"/>
      <c r="E30" s="88"/>
      <c r="F30" s="19"/>
      <c r="G30" s="82"/>
    </row>
    <row r="31" spans="2:7" hidden="1" x14ac:dyDescent="0.2">
      <c r="B31" s="87"/>
      <c r="C31" s="87"/>
      <c r="D31" s="87"/>
      <c r="E31" s="88"/>
      <c r="F31" s="19"/>
      <c r="G31" s="82"/>
    </row>
    <row r="32" spans="2:7" hidden="1" x14ac:dyDescent="0.2">
      <c r="B32" s="87"/>
      <c r="C32" s="87"/>
      <c r="D32" s="87"/>
      <c r="E32" s="88"/>
      <c r="F32" s="19"/>
      <c r="G32" s="82"/>
    </row>
    <row r="33" spans="2:7" hidden="1" x14ac:dyDescent="0.2">
      <c r="B33" s="87"/>
      <c r="C33" s="87"/>
      <c r="D33" s="87"/>
      <c r="E33" s="88"/>
      <c r="F33" s="19"/>
      <c r="G33" s="82"/>
    </row>
    <row r="34" spans="2:7" hidden="1" x14ac:dyDescent="0.2">
      <c r="B34" s="87"/>
      <c r="C34" s="87"/>
      <c r="D34" s="87"/>
      <c r="E34" s="88"/>
      <c r="F34" s="19"/>
      <c r="G34" s="82"/>
    </row>
    <row r="35" spans="2:7" hidden="1" x14ac:dyDescent="0.2">
      <c r="B35" s="87"/>
      <c r="C35" s="87"/>
      <c r="D35" s="87"/>
      <c r="E35" s="88"/>
      <c r="F35" s="19"/>
      <c r="G35" s="82"/>
    </row>
    <row r="36" spans="2:7" hidden="1" x14ac:dyDescent="0.2">
      <c r="B36" s="87"/>
      <c r="C36" s="87"/>
      <c r="D36" s="87"/>
      <c r="E36" s="88"/>
      <c r="F36" s="19"/>
      <c r="G36" s="82"/>
    </row>
    <row r="37" spans="2:7" hidden="1" x14ac:dyDescent="0.2">
      <c r="B37" s="87"/>
      <c r="C37" s="87"/>
      <c r="D37" s="87"/>
      <c r="E37" s="88"/>
      <c r="F37" s="19"/>
      <c r="G37" s="82"/>
    </row>
    <row r="38" spans="2:7" ht="28.5" hidden="1" customHeight="1" x14ac:dyDescent="0.25">
      <c r="B38" s="87"/>
      <c r="C38" s="87"/>
      <c r="D38" s="87"/>
      <c r="E38" s="88"/>
      <c r="F38" s="27"/>
      <c r="G38" s="82"/>
    </row>
    <row r="39" spans="2:7" hidden="1" x14ac:dyDescent="0.2">
      <c r="B39" s="87"/>
      <c r="C39" s="87"/>
      <c r="D39" s="87"/>
      <c r="E39" s="88"/>
      <c r="F39" s="19"/>
      <c r="G39" s="82"/>
    </row>
    <row r="40" spans="2:7" hidden="1" x14ac:dyDescent="0.2">
      <c r="B40" s="87"/>
      <c r="C40" s="87"/>
      <c r="D40" s="87"/>
      <c r="E40" s="88"/>
      <c r="F40" s="19"/>
      <c r="G40" s="82"/>
    </row>
    <row r="41" spans="2:7" ht="29.25" hidden="1" customHeight="1" x14ac:dyDescent="0.2">
      <c r="B41" s="87"/>
      <c r="C41" s="87"/>
      <c r="D41" s="87"/>
      <c r="E41" s="88"/>
      <c r="F41" s="19"/>
      <c r="G41" s="82"/>
    </row>
    <row r="42" spans="2:7" hidden="1" x14ac:dyDescent="0.25">
      <c r="B42" s="87"/>
      <c r="C42" s="87"/>
      <c r="D42" s="87"/>
      <c r="E42" s="88"/>
      <c r="F42" s="27"/>
      <c r="G42" s="89"/>
    </row>
    <row r="43" spans="2:7" hidden="1" x14ac:dyDescent="0.25">
      <c r="B43" s="87"/>
      <c r="C43" s="87"/>
      <c r="D43" s="87"/>
      <c r="E43" s="88"/>
      <c r="F43" s="27"/>
      <c r="G43" s="89"/>
    </row>
    <row r="44" spans="2:7" hidden="1" x14ac:dyDescent="0.25">
      <c r="B44" s="87"/>
      <c r="C44" s="87"/>
      <c r="D44" s="87"/>
      <c r="E44" s="88"/>
      <c r="F44" s="27"/>
      <c r="G44" s="89"/>
    </row>
    <row r="45" spans="2:7" hidden="1" x14ac:dyDescent="0.25">
      <c r="B45" s="87"/>
      <c r="C45" s="87"/>
      <c r="D45" s="87"/>
      <c r="E45" s="88"/>
      <c r="F45" s="27"/>
      <c r="G45" s="89"/>
    </row>
    <row r="46" spans="2:7" hidden="1" x14ac:dyDescent="0.25">
      <c r="B46" s="87"/>
      <c r="C46" s="87"/>
      <c r="D46" s="87"/>
      <c r="E46" s="88"/>
      <c r="F46" s="27"/>
      <c r="G46" s="82"/>
    </row>
    <row r="47" spans="2:7" hidden="1" x14ac:dyDescent="0.25">
      <c r="B47" s="87"/>
      <c r="C47" s="87"/>
      <c r="D47" s="87"/>
      <c r="E47" s="90"/>
      <c r="F47" s="27"/>
      <c r="G47" s="82"/>
    </row>
    <row r="48" spans="2:7" hidden="1" x14ac:dyDescent="0.2">
      <c r="B48" s="87"/>
      <c r="C48" s="87"/>
      <c r="D48" s="87"/>
      <c r="E48" s="91"/>
      <c r="F48" s="19"/>
      <c r="G48" s="82"/>
    </row>
    <row r="49" spans="2:7" hidden="1" x14ac:dyDescent="0.25">
      <c r="B49" s="87"/>
      <c r="C49" s="87"/>
      <c r="D49" s="87"/>
      <c r="E49" s="91"/>
      <c r="F49" s="27"/>
      <c r="G49" s="89"/>
    </row>
    <row r="50" spans="2:7" hidden="1" x14ac:dyDescent="0.25">
      <c r="B50" s="87"/>
      <c r="C50" s="87"/>
      <c r="D50" s="87"/>
      <c r="E50" s="91"/>
      <c r="F50" s="27"/>
      <c r="G50" s="89"/>
    </row>
    <row r="51" spans="2:7" hidden="1" x14ac:dyDescent="0.25">
      <c r="B51" s="87"/>
      <c r="C51" s="87"/>
      <c r="D51" s="87"/>
      <c r="E51" s="92"/>
      <c r="F51" s="27"/>
      <c r="G51" s="89"/>
    </row>
    <row r="52" spans="2:7" hidden="1" x14ac:dyDescent="0.25">
      <c r="B52" s="87"/>
      <c r="C52" s="87"/>
      <c r="D52" s="87"/>
      <c r="E52" s="92"/>
      <c r="F52" s="27"/>
      <c r="G52" s="82"/>
    </row>
    <row r="53" spans="2:7" hidden="1" x14ac:dyDescent="0.2">
      <c r="B53" s="87"/>
      <c r="C53" s="87"/>
      <c r="D53" s="87"/>
      <c r="E53" s="88"/>
      <c r="F53" s="19"/>
      <c r="G53" s="82"/>
    </row>
    <row r="54" spans="2:7" hidden="1" x14ac:dyDescent="0.2">
      <c r="B54" s="87"/>
      <c r="C54" s="87"/>
      <c r="D54" s="87"/>
      <c r="E54" s="88"/>
      <c r="F54" s="19"/>
      <c r="G54" s="82"/>
    </row>
    <row r="55" spans="2:7" hidden="1" x14ac:dyDescent="0.2">
      <c r="B55" s="87"/>
      <c r="C55" s="87"/>
      <c r="D55" s="87"/>
      <c r="E55" s="88"/>
      <c r="F55" s="19"/>
      <c r="G55" s="82"/>
    </row>
    <row r="56" spans="2:7" hidden="1" x14ac:dyDescent="0.2">
      <c r="B56" s="87"/>
      <c r="C56" s="87"/>
      <c r="D56" s="87"/>
      <c r="E56" s="88"/>
      <c r="F56" s="19"/>
      <c r="G56" s="82"/>
    </row>
    <row r="57" spans="2:7" hidden="1" x14ac:dyDescent="0.25">
      <c r="B57" s="87"/>
      <c r="C57" s="87"/>
      <c r="D57" s="87"/>
      <c r="E57" s="88"/>
      <c r="F57" s="18"/>
      <c r="G57" s="82"/>
    </row>
    <row r="58" spans="2:7" hidden="1" x14ac:dyDescent="0.25">
      <c r="B58" s="87"/>
      <c r="C58" s="87"/>
      <c r="D58" s="87"/>
      <c r="E58" s="88"/>
      <c r="F58" s="18"/>
      <c r="G58" s="82"/>
    </row>
    <row r="59" spans="2:7" hidden="1" x14ac:dyDescent="0.25">
      <c r="B59" s="87"/>
      <c r="C59" s="87"/>
      <c r="D59" s="87"/>
      <c r="E59" s="87"/>
      <c r="F59" s="18"/>
      <c r="G59" s="82"/>
    </row>
    <row r="60" spans="2:7" hidden="1" x14ac:dyDescent="0.25">
      <c r="B60" s="87"/>
      <c r="C60" s="87"/>
      <c r="D60" s="87"/>
      <c r="E60" s="87"/>
      <c r="F60" s="18"/>
      <c r="G60" s="82"/>
    </row>
    <row r="61" spans="2:7" hidden="1" x14ac:dyDescent="0.25">
      <c r="B61" s="87"/>
      <c r="C61" s="87"/>
      <c r="D61" s="87"/>
      <c r="E61" s="87"/>
      <c r="F61" s="18"/>
      <c r="G61" s="82"/>
    </row>
    <row r="62" spans="2:7" hidden="1" x14ac:dyDescent="0.25">
      <c r="B62" s="87"/>
      <c r="C62" s="87"/>
      <c r="D62" s="87"/>
      <c r="E62" s="87"/>
      <c r="F62" s="18"/>
      <c r="G62" s="82"/>
    </row>
    <row r="63" spans="2:7" hidden="1" x14ac:dyDescent="0.25">
      <c r="B63" s="87"/>
      <c r="C63" s="87"/>
      <c r="D63" s="87"/>
      <c r="E63" s="87"/>
      <c r="F63" s="18"/>
      <c r="G63" s="82"/>
    </row>
    <row r="64" spans="2:7" hidden="1" x14ac:dyDescent="0.25">
      <c r="B64" s="87"/>
      <c r="C64" s="87"/>
      <c r="D64" s="87"/>
      <c r="E64" s="87"/>
      <c r="F64" s="18"/>
      <c r="G64" s="82"/>
    </row>
    <row r="65" spans="2:7" hidden="1" x14ac:dyDescent="0.25">
      <c r="B65" s="87"/>
      <c r="C65" s="87"/>
      <c r="D65" s="87"/>
      <c r="E65" s="88"/>
      <c r="F65" s="18"/>
      <c r="G65" s="82"/>
    </row>
    <row r="66" spans="2:7" hidden="1" x14ac:dyDescent="0.25">
      <c r="B66" s="87"/>
      <c r="C66" s="87"/>
      <c r="D66" s="87"/>
      <c r="E66" s="88"/>
      <c r="F66" s="18"/>
      <c r="G66" s="82"/>
    </row>
    <row r="67" spans="2:7" hidden="1" x14ac:dyDescent="0.25">
      <c r="B67" s="87"/>
      <c r="C67" s="87"/>
      <c r="D67" s="87"/>
      <c r="E67" s="88"/>
      <c r="F67" s="18"/>
      <c r="G67" s="82"/>
    </row>
    <row r="68" spans="2:7" hidden="1" x14ac:dyDescent="0.25">
      <c r="B68" s="87"/>
      <c r="C68" s="87"/>
      <c r="D68" s="87"/>
      <c r="E68" s="88"/>
      <c r="F68" s="18"/>
      <c r="G68" s="82"/>
    </row>
    <row r="69" spans="2:7" hidden="1" x14ac:dyDescent="0.25">
      <c r="B69" s="87"/>
      <c r="C69" s="87"/>
      <c r="D69" s="87"/>
      <c r="E69" s="88"/>
      <c r="F69" s="18"/>
      <c r="G69" s="82"/>
    </row>
    <row r="70" spans="2:7" hidden="1" x14ac:dyDescent="0.25">
      <c r="B70" s="87"/>
      <c r="C70" s="87"/>
      <c r="D70" s="87"/>
      <c r="E70" s="90"/>
      <c r="F70" s="18"/>
      <c r="G70" s="82"/>
    </row>
    <row r="71" spans="2:7" hidden="1" x14ac:dyDescent="0.25">
      <c r="B71" s="87"/>
      <c r="C71" s="87"/>
      <c r="D71" s="87"/>
      <c r="E71" s="88"/>
      <c r="F71" s="18"/>
      <c r="G71" s="82"/>
    </row>
    <row r="72" spans="2:7" hidden="1" x14ac:dyDescent="0.25">
      <c r="B72" s="87"/>
      <c r="C72" s="87"/>
      <c r="D72" s="87"/>
      <c r="E72" s="88"/>
      <c r="F72" s="18"/>
      <c r="G72" s="82"/>
    </row>
    <row r="73" spans="2:7" hidden="1" x14ac:dyDescent="0.25">
      <c r="B73" s="87"/>
      <c r="C73" s="87"/>
      <c r="D73" s="87"/>
      <c r="E73" s="88"/>
      <c r="F73" s="18"/>
      <c r="G73" s="82"/>
    </row>
    <row r="74" spans="2:7" hidden="1" x14ac:dyDescent="0.25">
      <c r="B74" s="87"/>
      <c r="C74" s="87"/>
      <c r="D74" s="87"/>
      <c r="E74" s="88"/>
      <c r="F74" s="18"/>
      <c r="G74" s="82"/>
    </row>
    <row r="75" spans="2:7" hidden="1" x14ac:dyDescent="0.25">
      <c r="B75" s="87"/>
      <c r="C75" s="87"/>
      <c r="D75" s="87"/>
      <c r="E75" s="88"/>
      <c r="F75" s="18"/>
      <c r="G75" s="82"/>
    </row>
    <row r="76" spans="2:7" hidden="1" x14ac:dyDescent="0.25">
      <c r="B76" s="87"/>
      <c r="C76" s="87"/>
      <c r="D76" s="87"/>
      <c r="E76" s="88"/>
      <c r="F76" s="18"/>
      <c r="G76" s="82"/>
    </row>
    <row r="77" spans="2:7" hidden="1" x14ac:dyDescent="0.25">
      <c r="B77" s="87"/>
      <c r="C77" s="87"/>
      <c r="D77" s="87"/>
      <c r="E77" s="88"/>
      <c r="F77" s="18"/>
      <c r="G77" s="82"/>
    </row>
    <row r="78" spans="2:7" hidden="1" x14ac:dyDescent="0.25">
      <c r="B78" s="87"/>
      <c r="C78" s="87"/>
      <c r="D78" s="87"/>
      <c r="E78" s="88"/>
      <c r="F78" s="18"/>
      <c r="G78" s="82"/>
    </row>
    <row r="79" spans="2:7" hidden="1" x14ac:dyDescent="0.25">
      <c r="B79" s="87"/>
      <c r="C79" s="87"/>
      <c r="D79" s="87"/>
      <c r="E79" s="88"/>
      <c r="F79" s="18"/>
      <c r="G79" s="82"/>
    </row>
    <row r="80" spans="2:7" hidden="1" x14ac:dyDescent="0.25">
      <c r="B80" s="87"/>
      <c r="C80" s="87"/>
      <c r="D80" s="87"/>
      <c r="E80" s="88"/>
      <c r="F80" s="18"/>
      <c r="G80" s="82"/>
    </row>
    <row r="81" spans="2:7" hidden="1" x14ac:dyDescent="0.25">
      <c r="B81" s="87"/>
      <c r="C81" s="87"/>
      <c r="D81" s="87"/>
      <c r="E81" s="88"/>
      <c r="F81" s="18"/>
      <c r="G81" s="82"/>
    </row>
    <row r="82" spans="2:7" hidden="1" x14ac:dyDescent="0.25">
      <c r="B82" s="87"/>
      <c r="C82" s="87"/>
      <c r="D82" s="87"/>
      <c r="E82" s="88"/>
      <c r="F82" s="18"/>
      <c r="G82" s="82"/>
    </row>
    <row r="83" spans="2:7" hidden="1" x14ac:dyDescent="0.25">
      <c r="B83" s="87"/>
      <c r="C83" s="87"/>
      <c r="D83" s="87"/>
      <c r="E83" s="88"/>
      <c r="F83" s="18"/>
      <c r="G83" s="82"/>
    </row>
    <row r="84" spans="2:7" hidden="1" x14ac:dyDescent="0.25">
      <c r="B84" s="87"/>
      <c r="C84" s="87"/>
      <c r="D84" s="87"/>
      <c r="E84" s="88"/>
      <c r="F84" s="18"/>
      <c r="G84" s="82"/>
    </row>
    <row r="85" spans="2:7" hidden="1" x14ac:dyDescent="0.25">
      <c r="B85" s="87"/>
      <c r="C85" s="87"/>
      <c r="D85" s="87"/>
      <c r="E85" s="88"/>
      <c r="F85" s="18"/>
      <c r="G85" s="82"/>
    </row>
    <row r="86" spans="2:7" hidden="1" x14ac:dyDescent="0.25">
      <c r="B86" s="87"/>
      <c r="C86" s="87"/>
      <c r="D86" s="87"/>
      <c r="E86" s="88"/>
      <c r="F86" s="18"/>
      <c r="G86" s="82"/>
    </row>
    <row r="87" spans="2:7" hidden="1" x14ac:dyDescent="0.25">
      <c r="B87" s="87"/>
      <c r="C87" s="87"/>
      <c r="D87" s="87"/>
      <c r="E87" s="88"/>
      <c r="F87" s="18"/>
      <c r="G87" s="82"/>
    </row>
    <row r="88" spans="2:7" hidden="1" x14ac:dyDescent="0.25">
      <c r="B88" s="87"/>
      <c r="C88" s="87"/>
      <c r="D88" s="87"/>
      <c r="E88" s="88"/>
      <c r="F88" s="18"/>
      <c r="G88" s="82"/>
    </row>
    <row r="89" spans="2:7" hidden="1" x14ac:dyDescent="0.25">
      <c r="B89" s="87"/>
      <c r="C89" s="87"/>
      <c r="D89" s="87"/>
      <c r="E89" s="88"/>
      <c r="F89" s="18"/>
      <c r="G89" s="82"/>
    </row>
    <row r="90" spans="2:7" hidden="1" x14ac:dyDescent="0.25">
      <c r="B90" s="87"/>
      <c r="C90" s="87"/>
      <c r="D90" s="87"/>
      <c r="E90" s="87"/>
      <c r="F90" s="18"/>
      <c r="G90" s="82"/>
    </row>
    <row r="91" spans="2:7" hidden="1" x14ac:dyDescent="0.25">
      <c r="B91" s="87"/>
      <c r="C91" s="87"/>
      <c r="D91" s="87"/>
      <c r="E91" s="87"/>
      <c r="F91" s="18"/>
      <c r="G91" s="82"/>
    </row>
    <row r="92" spans="2:7" hidden="1" x14ac:dyDescent="0.25">
      <c r="B92" s="87"/>
      <c r="C92" s="87"/>
      <c r="D92" s="87"/>
      <c r="E92" s="87"/>
      <c r="F92" s="18"/>
      <c r="G92" s="82"/>
    </row>
    <row r="93" spans="2:7" hidden="1" x14ac:dyDescent="0.25">
      <c r="B93" s="87"/>
      <c r="C93" s="87"/>
      <c r="D93" s="87"/>
      <c r="E93" s="87"/>
      <c r="F93" s="18"/>
      <c r="G93" s="82"/>
    </row>
    <row r="94" spans="2:7" hidden="1" x14ac:dyDescent="0.25">
      <c r="B94" s="87"/>
      <c r="C94" s="87"/>
      <c r="D94" s="87"/>
      <c r="E94" s="87"/>
      <c r="F94" s="18"/>
      <c r="G94" s="82"/>
    </row>
    <row r="95" spans="2:7" hidden="1" x14ac:dyDescent="0.25">
      <c r="B95" s="87"/>
      <c r="C95" s="87"/>
      <c r="D95" s="87"/>
      <c r="E95" s="92"/>
      <c r="F95" s="18"/>
      <c r="G95" s="82"/>
    </row>
    <row r="96" spans="2:7" hidden="1" x14ac:dyDescent="0.25">
      <c r="B96" s="87"/>
      <c r="C96" s="87"/>
      <c r="D96" s="87"/>
      <c r="E96" s="92"/>
      <c r="F96" s="18"/>
      <c r="G96" s="82"/>
    </row>
    <row r="97" spans="2:7" hidden="1" x14ac:dyDescent="0.25">
      <c r="B97" s="87"/>
      <c r="C97" s="87"/>
      <c r="D97" s="87"/>
      <c r="E97" s="91"/>
      <c r="F97" s="27"/>
      <c r="G97" s="82"/>
    </row>
    <row r="98" spans="2:7" hidden="1" x14ac:dyDescent="0.25">
      <c r="B98" s="87"/>
      <c r="C98" s="87"/>
      <c r="D98" s="87"/>
      <c r="E98" s="91"/>
      <c r="F98" s="27"/>
      <c r="G98" s="82"/>
    </row>
    <row r="99" spans="2:7" hidden="1" x14ac:dyDescent="0.25">
      <c r="B99" s="87"/>
      <c r="C99" s="87"/>
      <c r="D99" s="87"/>
      <c r="E99" s="88"/>
      <c r="F99" s="27"/>
      <c r="G99" s="82"/>
    </row>
    <row r="100" spans="2:7" hidden="1" x14ac:dyDescent="0.25">
      <c r="B100" s="87"/>
      <c r="C100" s="87"/>
      <c r="D100" s="87"/>
      <c r="E100" s="88"/>
      <c r="F100" s="27"/>
      <c r="G100" s="82"/>
    </row>
    <row r="101" spans="2:7" hidden="1" x14ac:dyDescent="0.2">
      <c r="B101" s="93"/>
      <c r="C101" s="94"/>
      <c r="D101" s="95"/>
      <c r="E101" s="96"/>
      <c r="F101" s="97"/>
      <c r="G101" s="97"/>
    </row>
    <row r="102" spans="2:7" hidden="1" x14ac:dyDescent="0.2">
      <c r="B102" s="93"/>
      <c r="C102" s="94"/>
      <c r="D102" s="95"/>
      <c r="E102" s="96"/>
      <c r="F102" s="97"/>
      <c r="G102" s="97"/>
    </row>
    <row r="103" spans="2:7" hidden="1" x14ac:dyDescent="0.2">
      <c r="B103" s="93"/>
      <c r="C103" s="94"/>
      <c r="D103" s="95"/>
      <c r="E103" s="96"/>
      <c r="F103" s="97"/>
      <c r="G103" s="97"/>
    </row>
    <row r="104" spans="2:7" hidden="1" x14ac:dyDescent="0.2">
      <c r="B104" s="93"/>
      <c r="C104" s="94"/>
      <c r="D104" s="95"/>
      <c r="E104" s="96"/>
      <c r="F104" s="97"/>
      <c r="G104" s="97"/>
    </row>
    <row r="105" spans="2:7" hidden="1" x14ac:dyDescent="0.2">
      <c r="B105" s="93"/>
      <c r="C105" s="94"/>
      <c r="D105" s="95"/>
      <c r="E105" s="96"/>
      <c r="F105" s="97"/>
      <c r="G105" s="97"/>
    </row>
    <row r="106" spans="2:7" hidden="1" x14ac:dyDescent="0.2">
      <c r="B106" s="93"/>
      <c r="C106" s="94"/>
      <c r="D106" s="95"/>
      <c r="E106" s="96"/>
      <c r="F106" s="97"/>
      <c r="G106" s="97"/>
    </row>
    <row r="107" spans="2:7" hidden="1" x14ac:dyDescent="0.2">
      <c r="B107" s="93"/>
      <c r="C107" s="94"/>
      <c r="D107" s="95"/>
      <c r="E107" s="96"/>
      <c r="F107" s="97"/>
      <c r="G107" s="97"/>
    </row>
    <row r="108" spans="2:7" hidden="1" x14ac:dyDescent="0.2">
      <c r="B108" s="93"/>
      <c r="C108" s="94"/>
      <c r="D108" s="95"/>
      <c r="E108" s="96"/>
      <c r="F108" s="97"/>
      <c r="G108" s="97"/>
    </row>
    <row r="109" spans="2:7" hidden="1" x14ac:dyDescent="0.2">
      <c r="B109" s="93"/>
      <c r="C109" s="94"/>
      <c r="D109" s="95"/>
      <c r="E109" s="96"/>
      <c r="F109" s="97"/>
      <c r="G109" s="97"/>
    </row>
    <row r="110" spans="2:7" hidden="1" x14ac:dyDescent="0.2">
      <c r="B110" s="98"/>
      <c r="C110" s="95"/>
      <c r="D110" s="95"/>
      <c r="E110" s="95"/>
      <c r="F110" s="97"/>
      <c r="G110" s="97"/>
    </row>
    <row r="111" spans="2:7" hidden="1" x14ac:dyDescent="0.2">
      <c r="B111" s="98"/>
      <c r="C111" s="95"/>
      <c r="D111" s="95"/>
      <c r="E111" s="95"/>
      <c r="F111" s="97"/>
      <c r="G111" s="97"/>
    </row>
    <row r="112" spans="2:7" hidden="1" x14ac:dyDescent="0.2">
      <c r="B112" s="98"/>
      <c r="C112" s="95"/>
      <c r="D112" s="95"/>
      <c r="E112" s="95"/>
      <c r="F112" s="97"/>
      <c r="G112" s="97"/>
    </row>
    <row r="113" spans="2:7" ht="15" hidden="1" customHeight="1" x14ac:dyDescent="0.2">
      <c r="B113" s="93"/>
      <c r="C113" s="94"/>
      <c r="D113" s="95"/>
      <c r="E113" s="96"/>
      <c r="F113" s="97"/>
      <c r="G113" s="97"/>
    </row>
    <row r="114" spans="2:7" ht="15" hidden="1" customHeight="1" x14ac:dyDescent="0.2">
      <c r="B114" s="93"/>
      <c r="C114" s="94"/>
      <c r="D114" s="95"/>
      <c r="E114" s="96"/>
      <c r="F114" s="97"/>
      <c r="G114" s="97"/>
    </row>
    <row r="115" spans="2:7" ht="15" hidden="1" customHeight="1" x14ac:dyDescent="0.2">
      <c r="B115" s="93"/>
      <c r="C115" s="94"/>
      <c r="D115" s="95"/>
      <c r="E115" s="96"/>
      <c r="F115" s="97"/>
      <c r="G115" s="97"/>
    </row>
    <row r="116" spans="2:7" ht="15" hidden="1" customHeight="1" x14ac:dyDescent="0.2">
      <c r="B116" s="93"/>
      <c r="C116" s="94"/>
      <c r="D116" s="95"/>
      <c r="E116" s="96"/>
      <c r="F116" s="97"/>
      <c r="G116" s="97"/>
    </row>
    <row r="117" spans="2:7" ht="15" hidden="1" customHeight="1" x14ac:dyDescent="0.2">
      <c r="B117" s="93"/>
      <c r="C117" s="94"/>
      <c r="D117" s="95"/>
      <c r="E117" s="96"/>
      <c r="F117" s="97"/>
      <c r="G117" s="97"/>
    </row>
    <row r="118" spans="2:7" hidden="1" x14ac:dyDescent="0.2">
      <c r="B118" s="93"/>
      <c r="C118" s="94"/>
      <c r="D118" s="95"/>
      <c r="E118" s="96"/>
      <c r="F118" s="97"/>
      <c r="G118" s="97"/>
    </row>
    <row r="119" spans="2:7" hidden="1" x14ac:dyDescent="0.2">
      <c r="B119" s="93"/>
      <c r="C119" s="94"/>
      <c r="D119" s="95"/>
      <c r="E119" s="96"/>
      <c r="F119" s="97"/>
      <c r="G119" s="97"/>
    </row>
    <row r="120" spans="2:7" hidden="1" x14ac:dyDescent="0.2">
      <c r="B120" s="93"/>
      <c r="C120" s="94"/>
      <c r="D120" s="95"/>
      <c r="E120" s="96"/>
      <c r="F120" s="97"/>
      <c r="G120" s="97"/>
    </row>
    <row r="121" spans="2:7" hidden="1" x14ac:dyDescent="0.2">
      <c r="B121" s="93"/>
      <c r="C121" s="94"/>
      <c r="D121" s="95"/>
      <c r="E121" s="96"/>
      <c r="F121" s="97"/>
      <c r="G121" s="97"/>
    </row>
    <row r="122" spans="2:7" hidden="1" x14ac:dyDescent="0.2">
      <c r="B122" s="93"/>
      <c r="C122" s="94"/>
      <c r="D122" s="95"/>
      <c r="E122" s="96"/>
      <c r="F122" s="97"/>
      <c r="G122" s="97"/>
    </row>
    <row r="123" spans="2:7" hidden="1" x14ac:dyDescent="0.2">
      <c r="B123" s="93"/>
      <c r="C123" s="94"/>
      <c r="D123" s="95"/>
      <c r="E123" s="96"/>
      <c r="F123" s="97"/>
      <c r="G123" s="97"/>
    </row>
    <row r="124" spans="2:7" hidden="1" x14ac:dyDescent="0.2">
      <c r="B124" s="93"/>
      <c r="C124" s="94"/>
      <c r="D124" s="95"/>
      <c r="E124" s="96"/>
      <c r="F124" s="97"/>
      <c r="G124" s="97"/>
    </row>
    <row r="125" spans="2:7" hidden="1" x14ac:dyDescent="0.2">
      <c r="B125" s="93"/>
      <c r="C125" s="94"/>
      <c r="D125" s="95"/>
      <c r="E125" s="96"/>
      <c r="F125" s="97"/>
      <c r="G125" s="97"/>
    </row>
    <row r="126" spans="2:7" hidden="1" x14ac:dyDescent="0.2">
      <c r="B126" s="93"/>
      <c r="C126" s="94"/>
      <c r="D126" s="95"/>
      <c r="E126" s="96"/>
      <c r="F126" s="97"/>
      <c r="G126" s="97"/>
    </row>
    <row r="127" spans="2:7" hidden="1" x14ac:dyDescent="0.2">
      <c r="B127" s="93"/>
      <c r="C127" s="94"/>
      <c r="D127" s="95"/>
      <c r="E127" s="96"/>
      <c r="F127" s="97"/>
      <c r="G127" s="97"/>
    </row>
    <row r="128" spans="2:7" hidden="1" x14ac:dyDescent="0.2">
      <c r="B128" s="93"/>
      <c r="C128" s="94"/>
      <c r="D128" s="95"/>
      <c r="E128" s="96"/>
      <c r="F128" s="97"/>
      <c r="G128" s="97"/>
    </row>
    <row r="129" spans="2:7" hidden="1" x14ac:dyDescent="0.2">
      <c r="B129" s="93"/>
      <c r="C129" s="94"/>
      <c r="D129" s="95"/>
      <c r="E129" s="96"/>
      <c r="F129" s="97"/>
      <c r="G129" s="97"/>
    </row>
    <row r="130" spans="2:7" hidden="1" x14ac:dyDescent="0.2">
      <c r="B130" s="93"/>
      <c r="C130" s="94"/>
      <c r="D130" s="95"/>
      <c r="E130" s="96"/>
      <c r="F130" s="97"/>
      <c r="G130" s="97"/>
    </row>
    <row r="131" spans="2:7" hidden="1" x14ac:dyDescent="0.2">
      <c r="B131" s="93"/>
      <c r="C131" s="94"/>
      <c r="D131" s="95"/>
      <c r="E131" s="96"/>
      <c r="F131" s="97"/>
      <c r="G131" s="97"/>
    </row>
    <row r="132" spans="2:7" hidden="1" x14ac:dyDescent="0.2">
      <c r="B132" s="93"/>
      <c r="C132" s="94"/>
      <c r="D132" s="95"/>
      <c r="E132" s="96"/>
      <c r="F132" s="97"/>
      <c r="G132" s="97"/>
    </row>
    <row r="133" spans="2:7" hidden="1" x14ac:dyDescent="0.2">
      <c r="B133" s="93"/>
      <c r="C133" s="94"/>
      <c r="D133" s="95"/>
      <c r="E133" s="96"/>
      <c r="F133" s="97"/>
      <c r="G133" s="97"/>
    </row>
    <row r="134" spans="2:7" hidden="1" x14ac:dyDescent="0.2">
      <c r="B134" s="93"/>
      <c r="C134" s="94"/>
      <c r="D134" s="95"/>
      <c r="E134" s="96"/>
      <c r="F134" s="97"/>
      <c r="G134" s="97"/>
    </row>
    <row r="135" spans="2:7" hidden="1" x14ac:dyDescent="0.2">
      <c r="B135" s="93"/>
      <c r="C135" s="94"/>
      <c r="D135" s="95"/>
      <c r="E135" s="96"/>
      <c r="F135" s="97"/>
      <c r="G135" s="97"/>
    </row>
    <row r="136" spans="2:7" hidden="1" x14ac:dyDescent="0.2">
      <c r="B136" s="93"/>
      <c r="C136" s="94"/>
      <c r="D136" s="95"/>
      <c r="E136" s="96"/>
      <c r="F136" s="97"/>
      <c r="G136" s="97"/>
    </row>
    <row r="137" spans="2:7" hidden="1" x14ac:dyDescent="0.2">
      <c r="B137" s="93"/>
      <c r="C137" s="94"/>
      <c r="D137" s="95"/>
      <c r="E137" s="96"/>
      <c r="F137" s="97"/>
      <c r="G137" s="97"/>
    </row>
    <row r="138" spans="2:7" ht="13.9" hidden="1" customHeight="1" x14ac:dyDescent="0.2">
      <c r="B138" s="93"/>
      <c r="C138" s="94"/>
      <c r="D138" s="95"/>
      <c r="E138" s="96"/>
      <c r="F138" s="97"/>
      <c r="G138" s="97"/>
    </row>
    <row r="139" spans="2:7" hidden="1" x14ac:dyDescent="0.2">
      <c r="B139" s="93"/>
      <c r="C139" s="94"/>
      <c r="D139" s="95"/>
      <c r="E139" s="96"/>
      <c r="F139" s="97"/>
      <c r="G139" s="97"/>
    </row>
    <row r="140" spans="2:7" hidden="1" x14ac:dyDescent="0.2">
      <c r="B140" s="93"/>
      <c r="C140" s="94"/>
      <c r="D140" s="95"/>
      <c r="E140" s="96"/>
      <c r="F140" s="97"/>
      <c r="G140" s="97"/>
    </row>
    <row r="141" spans="2:7" hidden="1" x14ac:dyDescent="0.2">
      <c r="B141" s="93"/>
      <c r="C141" s="94"/>
      <c r="D141" s="95"/>
      <c r="E141" s="96"/>
      <c r="F141" s="97"/>
      <c r="G141" s="97"/>
    </row>
    <row r="142" spans="2:7" hidden="1" x14ac:dyDescent="0.2">
      <c r="B142" s="93"/>
      <c r="C142" s="94"/>
      <c r="D142" s="95"/>
      <c r="E142" s="96"/>
      <c r="F142" s="97"/>
      <c r="G142" s="97"/>
    </row>
    <row r="143" spans="2:7" hidden="1" x14ac:dyDescent="0.2">
      <c r="B143" s="93"/>
      <c r="C143" s="94"/>
      <c r="D143" s="95"/>
      <c r="E143" s="96"/>
      <c r="F143" s="97"/>
      <c r="G143" s="97"/>
    </row>
    <row r="144" spans="2:7" hidden="1" x14ac:dyDescent="0.2">
      <c r="B144" s="93"/>
      <c r="C144" s="94"/>
      <c r="D144" s="95"/>
      <c r="E144" s="96"/>
      <c r="F144" s="97"/>
      <c r="G144" s="97"/>
    </row>
    <row r="145" spans="2:7" hidden="1" x14ac:dyDescent="0.2">
      <c r="B145" s="93"/>
      <c r="C145" s="94"/>
      <c r="D145" s="95"/>
      <c r="E145" s="96"/>
      <c r="F145" s="97"/>
      <c r="G145" s="97"/>
    </row>
    <row r="146" spans="2:7" hidden="1" x14ac:dyDescent="0.2">
      <c r="B146" s="93"/>
      <c r="C146" s="94"/>
      <c r="D146" s="95"/>
      <c r="E146" s="96"/>
      <c r="F146" s="97"/>
      <c r="G146" s="97"/>
    </row>
    <row r="147" spans="2:7" hidden="1" x14ac:dyDescent="0.2">
      <c r="B147" s="93"/>
      <c r="C147" s="94"/>
      <c r="D147" s="95"/>
      <c r="E147" s="96"/>
      <c r="F147" s="97"/>
      <c r="G147" s="97"/>
    </row>
    <row r="148" spans="2:7" hidden="1" x14ac:dyDescent="0.2">
      <c r="B148" s="93"/>
      <c r="C148" s="94"/>
      <c r="D148" s="95"/>
      <c r="E148" s="96"/>
      <c r="F148" s="97"/>
      <c r="G148" s="97"/>
    </row>
    <row r="149" spans="2:7" hidden="1" x14ac:dyDescent="0.2">
      <c r="B149" s="93"/>
      <c r="C149" s="94"/>
      <c r="D149" s="95"/>
      <c r="E149" s="96"/>
      <c r="F149" s="97"/>
      <c r="G149" s="97"/>
    </row>
    <row r="150" spans="2:7" hidden="1" x14ac:dyDescent="0.2">
      <c r="B150" s="93"/>
      <c r="C150" s="94"/>
      <c r="D150" s="95"/>
      <c r="E150" s="96"/>
      <c r="F150" s="97"/>
      <c r="G150" s="97"/>
    </row>
    <row r="151" spans="2:7" hidden="1" x14ac:dyDescent="0.2">
      <c r="B151" s="93"/>
      <c r="C151" s="94"/>
      <c r="D151" s="95"/>
      <c r="E151" s="96"/>
      <c r="F151" s="97"/>
      <c r="G151" s="97"/>
    </row>
    <row r="152" spans="2:7" hidden="1" x14ac:dyDescent="0.2">
      <c r="B152" s="93"/>
      <c r="C152" s="94"/>
      <c r="D152" s="95"/>
      <c r="E152" s="96"/>
      <c r="F152" s="97"/>
      <c r="G152" s="97"/>
    </row>
    <row r="153" spans="2:7" ht="13.9" hidden="1" customHeight="1" x14ac:dyDescent="0.2">
      <c r="B153" s="93"/>
      <c r="C153" s="94"/>
      <c r="D153" s="95"/>
      <c r="E153" s="96"/>
      <c r="F153" s="97"/>
      <c r="G153" s="97"/>
    </row>
    <row r="154" spans="2:7" hidden="1" x14ac:dyDescent="0.2">
      <c r="B154" s="93"/>
      <c r="C154" s="94"/>
      <c r="D154" s="95"/>
      <c r="E154" s="96"/>
      <c r="F154" s="97"/>
      <c r="G154" s="97"/>
    </row>
    <row r="155" spans="2:7" hidden="1" x14ac:dyDescent="0.2">
      <c r="B155" s="93"/>
      <c r="C155" s="94"/>
      <c r="D155" s="95"/>
      <c r="E155" s="96"/>
      <c r="F155" s="97"/>
      <c r="G155" s="97"/>
    </row>
    <row r="156" spans="2:7" hidden="1" x14ac:dyDescent="0.2">
      <c r="B156" s="93"/>
      <c r="C156" s="94"/>
      <c r="D156" s="95"/>
      <c r="E156" s="96"/>
      <c r="F156" s="97"/>
      <c r="G156" s="97"/>
    </row>
    <row r="157" spans="2:7" hidden="1" x14ac:dyDescent="0.2">
      <c r="B157" s="93"/>
      <c r="C157" s="94"/>
      <c r="D157" s="95"/>
      <c r="E157" s="96"/>
      <c r="F157" s="97"/>
      <c r="G157" s="97"/>
    </row>
    <row r="158" spans="2:7" hidden="1" x14ac:dyDescent="0.2">
      <c r="B158" s="93"/>
      <c r="C158" s="94"/>
      <c r="D158" s="95"/>
      <c r="E158" s="96"/>
      <c r="F158" s="97"/>
      <c r="G158" s="97"/>
    </row>
    <row r="159" spans="2:7" hidden="1" x14ac:dyDescent="0.2">
      <c r="B159" s="93"/>
      <c r="C159" s="94"/>
      <c r="D159" s="95"/>
      <c r="E159" s="96"/>
      <c r="F159" s="97"/>
      <c r="G159" s="97"/>
    </row>
    <row r="160" spans="2:7" hidden="1" x14ac:dyDescent="0.2">
      <c r="B160" s="93"/>
      <c r="C160" s="94"/>
      <c r="D160" s="95"/>
      <c r="E160" s="96"/>
      <c r="F160" s="97"/>
      <c r="G160" s="97"/>
    </row>
    <row r="161" spans="2:11" hidden="1" x14ac:dyDescent="0.2">
      <c r="B161" s="93"/>
      <c r="C161" s="94"/>
      <c r="D161" s="95"/>
      <c r="E161" s="96"/>
      <c r="F161" s="97"/>
      <c r="G161" s="97"/>
    </row>
    <row r="162" spans="2:11" hidden="1" x14ac:dyDescent="0.2">
      <c r="B162" s="93"/>
      <c r="C162" s="94"/>
      <c r="D162" s="95"/>
      <c r="E162" s="96"/>
      <c r="F162" s="97"/>
      <c r="G162" s="97"/>
    </row>
    <row r="163" spans="2:11" hidden="1" x14ac:dyDescent="0.2">
      <c r="B163" s="93"/>
      <c r="C163" s="94"/>
      <c r="D163" s="95"/>
      <c r="E163" s="96"/>
      <c r="F163" s="97"/>
      <c r="G163" s="97"/>
    </row>
    <row r="164" spans="2:11" hidden="1" x14ac:dyDescent="0.2">
      <c r="B164" s="93"/>
      <c r="C164" s="94"/>
      <c r="D164" s="95"/>
      <c r="E164" s="96"/>
      <c r="F164" s="97"/>
      <c r="G164" s="97"/>
    </row>
    <row r="165" spans="2:11" hidden="1" x14ac:dyDescent="0.2">
      <c r="B165" s="93"/>
      <c r="C165" s="94"/>
      <c r="D165" s="95"/>
      <c r="E165" s="96"/>
      <c r="F165" s="97"/>
      <c r="G165" s="97"/>
    </row>
    <row r="166" spans="2:11" hidden="1" x14ac:dyDescent="0.2">
      <c r="B166" s="93"/>
      <c r="C166" s="94"/>
      <c r="D166" s="95"/>
      <c r="E166" s="96"/>
      <c r="F166" s="97"/>
      <c r="G166" s="97"/>
    </row>
    <row r="167" spans="2:11" hidden="1" x14ac:dyDescent="0.2">
      <c r="B167" s="99"/>
      <c r="C167" s="86"/>
      <c r="D167" s="86"/>
      <c r="E167" s="100"/>
      <c r="F167" s="97"/>
      <c r="G167" s="101"/>
    </row>
    <row r="168" spans="2:11" hidden="1" x14ac:dyDescent="0.2">
      <c r="B168" s="102"/>
      <c r="C168" s="103"/>
      <c r="D168" s="103"/>
      <c r="E168" s="103"/>
      <c r="F168" s="97"/>
      <c r="G168" s="97"/>
    </row>
    <row r="169" spans="2:11" x14ac:dyDescent="0.25">
      <c r="B169" s="106" t="s">
        <v>133</v>
      </c>
      <c r="C169" s="107"/>
      <c r="D169" s="107"/>
      <c r="E169" s="107"/>
      <c r="F169" s="108"/>
      <c r="G169" s="104">
        <f>SUM(G10:G168)</f>
        <v>947998.16999999993</v>
      </c>
      <c r="K169" s="105"/>
    </row>
    <row r="170" spans="2:11" x14ac:dyDescent="0.25">
      <c r="K170" s="105"/>
    </row>
    <row r="171" spans="2:11" x14ac:dyDescent="0.25">
      <c r="K171" s="105"/>
    </row>
    <row r="172" spans="2:11" x14ac:dyDescent="0.25">
      <c r="K172" s="105"/>
    </row>
    <row r="173" spans="2:11" x14ac:dyDescent="0.25">
      <c r="K173" s="105"/>
    </row>
    <row r="174" spans="2:11" x14ac:dyDescent="0.25">
      <c r="K174" s="105"/>
    </row>
    <row r="175" spans="2:11" x14ac:dyDescent="0.25">
      <c r="K175" s="105"/>
    </row>
    <row r="176" spans="2:11" x14ac:dyDescent="0.25">
      <c r="K176" s="105"/>
    </row>
    <row r="177" spans="2:11" x14ac:dyDescent="0.25">
      <c r="B177" s="67" t="s">
        <v>134</v>
      </c>
      <c r="K177" s="105"/>
    </row>
    <row r="178" spans="2:11" x14ac:dyDescent="0.25">
      <c r="K178" s="105"/>
    </row>
    <row r="179" spans="2:11" x14ac:dyDescent="0.25">
      <c r="K179" s="105"/>
    </row>
    <row r="180" spans="2:11" x14ac:dyDescent="0.25">
      <c r="K180" s="105"/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15">
    <mergeCell ref="B18:B19"/>
    <mergeCell ref="C18:C19"/>
    <mergeCell ref="D18:D19"/>
    <mergeCell ref="B1:G1"/>
    <mergeCell ref="B2:G2"/>
    <mergeCell ref="B16:B17"/>
    <mergeCell ref="C16:C17"/>
    <mergeCell ref="D16:D17"/>
    <mergeCell ref="B169:F169"/>
    <mergeCell ref="B20:B21"/>
    <mergeCell ref="C20:C21"/>
    <mergeCell ref="D20:D21"/>
    <mergeCell ref="B23:B28"/>
    <mergeCell ref="C23:C28"/>
    <mergeCell ref="D23:D28"/>
  </mergeCells>
  <conditionalFormatting sqref="C10:C11 C101:C168">
    <cfRule type="duplicateValues" dxfId="0" priority="1"/>
  </conditionalFormatting>
  <printOptions horizontalCentered="1"/>
  <pageMargins left="0.7" right="0.7" top="0.75" bottom="0.75" header="0.3" footer="0.3"/>
  <pageSetup scale="69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C99-12AC-4E85-B391-1AB7C735FBED}">
  <dimension ref="B3:H23"/>
  <sheetViews>
    <sheetView workbookViewId="0">
      <selection activeCell="E32" sqref="E32"/>
    </sheetView>
  </sheetViews>
  <sheetFormatPr baseColWidth="10" defaultRowHeight="15" x14ac:dyDescent="0.25"/>
  <cols>
    <col min="2" max="2" width="11.85546875" bestFit="1" customWidth="1"/>
    <col min="3" max="3" width="11.28515625" bestFit="1" customWidth="1"/>
    <col min="4" max="4" width="27.140625" bestFit="1" customWidth="1"/>
    <col min="5" max="5" width="101.42578125" bestFit="1" customWidth="1"/>
    <col min="6" max="6" width="15.140625" bestFit="1" customWidth="1"/>
    <col min="7" max="7" width="15.140625" customWidth="1"/>
    <col min="8" max="8" width="11.5703125" bestFit="1" customWidth="1"/>
  </cols>
  <sheetData>
    <row r="3" spans="2:8" ht="57" x14ac:dyDescent="0.25">
      <c r="B3" s="60" t="s">
        <v>81</v>
      </c>
      <c r="C3" s="60" t="s">
        <v>82</v>
      </c>
      <c r="D3" s="60" t="s">
        <v>83</v>
      </c>
      <c r="E3" s="60" t="s">
        <v>84</v>
      </c>
      <c r="F3" s="60" t="s">
        <v>85</v>
      </c>
      <c r="G3" s="60"/>
      <c r="H3" s="60" t="s">
        <v>86</v>
      </c>
    </row>
    <row r="4" spans="2:8" x14ac:dyDescent="0.25">
      <c r="B4" s="22">
        <v>45664</v>
      </c>
      <c r="C4" s="19" t="s">
        <v>47</v>
      </c>
      <c r="D4" s="19" t="s">
        <v>48</v>
      </c>
      <c r="E4" s="19" t="s">
        <v>49</v>
      </c>
      <c r="F4" s="62" t="s">
        <v>91</v>
      </c>
      <c r="G4" s="62">
        <v>362644.68</v>
      </c>
      <c r="H4" s="20">
        <v>362644.68</v>
      </c>
    </row>
    <row r="5" spans="2:8" x14ac:dyDescent="0.25">
      <c r="B5" s="22">
        <v>45664</v>
      </c>
      <c r="C5" s="19" t="s">
        <v>13</v>
      </c>
      <c r="D5" s="19" t="s">
        <v>14</v>
      </c>
      <c r="E5" s="31" t="s">
        <v>15</v>
      </c>
      <c r="F5" s="62" t="s">
        <v>90</v>
      </c>
      <c r="G5" s="62">
        <v>87564.96</v>
      </c>
      <c r="H5" s="20">
        <v>87567.8</v>
      </c>
    </row>
    <row r="6" spans="2:8" x14ac:dyDescent="0.25">
      <c r="B6" s="12">
        <v>45667</v>
      </c>
      <c r="C6" s="19" t="s">
        <v>56</v>
      </c>
      <c r="D6" s="19" t="s">
        <v>57</v>
      </c>
      <c r="E6" s="24" t="s">
        <v>58</v>
      </c>
      <c r="F6" s="63" t="s">
        <v>92</v>
      </c>
      <c r="G6" s="63">
        <v>17961.96</v>
      </c>
      <c r="H6" s="17">
        <v>17961.96</v>
      </c>
    </row>
    <row r="7" spans="2:8" x14ac:dyDescent="0.25">
      <c r="B7" s="12">
        <v>45667</v>
      </c>
      <c r="C7" s="19" t="s">
        <v>59</v>
      </c>
      <c r="D7" s="19" t="s">
        <v>60</v>
      </c>
      <c r="E7" s="21" t="s">
        <v>61</v>
      </c>
      <c r="F7" s="63" t="s">
        <v>93</v>
      </c>
      <c r="G7" s="63">
        <v>2035</v>
      </c>
      <c r="H7" s="17">
        <v>2035</v>
      </c>
    </row>
    <row r="8" spans="2:8" x14ac:dyDescent="0.25">
      <c r="B8" s="12">
        <v>45686</v>
      </c>
      <c r="C8" s="50" t="s">
        <v>69</v>
      </c>
      <c r="D8" s="19" t="s">
        <v>70</v>
      </c>
      <c r="E8" s="19" t="s">
        <v>71</v>
      </c>
      <c r="F8" s="61" t="s">
        <v>94</v>
      </c>
      <c r="G8" s="63">
        <v>267203</v>
      </c>
      <c r="H8" s="17">
        <v>267203</v>
      </c>
    </row>
    <row r="9" spans="2:8" x14ac:dyDescent="0.25">
      <c r="B9" s="12">
        <v>45686</v>
      </c>
      <c r="C9" s="50" t="s">
        <v>72</v>
      </c>
      <c r="D9" s="19" t="s">
        <v>73</v>
      </c>
      <c r="E9" s="19" t="s">
        <v>71</v>
      </c>
      <c r="F9" s="61" t="s">
        <v>95</v>
      </c>
      <c r="G9" s="17">
        <v>135872.71</v>
      </c>
      <c r="H9" s="17">
        <v>135872.71</v>
      </c>
    </row>
    <row r="10" spans="2:8" x14ac:dyDescent="0.25">
      <c r="B10" s="121">
        <v>45687</v>
      </c>
      <c r="C10" s="119" t="s">
        <v>31</v>
      </c>
      <c r="D10" s="119" t="s">
        <v>32</v>
      </c>
      <c r="E10" s="123" t="s">
        <v>87</v>
      </c>
      <c r="F10" s="61" t="s">
        <v>96</v>
      </c>
      <c r="G10" s="17">
        <v>2585.5</v>
      </c>
      <c r="H10" s="17"/>
    </row>
    <row r="11" spans="2:8" x14ac:dyDescent="0.25">
      <c r="B11" s="122"/>
      <c r="C11" s="120"/>
      <c r="D11" s="120"/>
      <c r="E11" s="124"/>
      <c r="F11" s="61" t="s">
        <v>97</v>
      </c>
      <c r="G11" s="17">
        <v>163.36000000000001</v>
      </c>
      <c r="H11" s="17">
        <v>2748.86</v>
      </c>
    </row>
    <row r="12" spans="2:8" x14ac:dyDescent="0.25">
      <c r="B12" s="121">
        <v>45687</v>
      </c>
      <c r="C12" s="119" t="s">
        <v>35</v>
      </c>
      <c r="D12" s="119" t="s">
        <v>36</v>
      </c>
      <c r="E12" s="123" t="s">
        <v>88</v>
      </c>
      <c r="F12" s="61" t="s">
        <v>98</v>
      </c>
      <c r="G12" s="17">
        <v>1773.22</v>
      </c>
      <c r="H12" s="17"/>
    </row>
    <row r="13" spans="2:8" x14ac:dyDescent="0.25">
      <c r="B13" s="122"/>
      <c r="C13" s="120"/>
      <c r="D13" s="120"/>
      <c r="E13" s="124"/>
      <c r="F13" s="61" t="s">
        <v>99</v>
      </c>
      <c r="G13" s="17">
        <v>1132.03</v>
      </c>
      <c r="H13" s="17">
        <v>2905.25</v>
      </c>
    </row>
    <row r="14" spans="2:8" x14ac:dyDescent="0.25">
      <c r="B14" s="127">
        <v>45687</v>
      </c>
      <c r="C14" s="125" t="s">
        <v>38</v>
      </c>
      <c r="D14" s="119" t="s">
        <v>39</v>
      </c>
      <c r="E14" s="119" t="s">
        <v>89</v>
      </c>
      <c r="F14" s="61" t="s">
        <v>100</v>
      </c>
      <c r="G14" s="17">
        <v>1005</v>
      </c>
      <c r="H14" s="17"/>
    </row>
    <row r="15" spans="2:8" x14ac:dyDescent="0.25">
      <c r="B15" s="128"/>
      <c r="C15" s="126"/>
      <c r="D15" s="120"/>
      <c r="E15" s="120"/>
      <c r="F15" s="61" t="s">
        <v>101</v>
      </c>
      <c r="G15" s="17">
        <v>1005</v>
      </c>
      <c r="H15" s="17">
        <v>2010</v>
      </c>
    </row>
    <row r="16" spans="2:8" x14ac:dyDescent="0.25">
      <c r="B16" s="12">
        <v>45688</v>
      </c>
      <c r="C16" s="50" t="s">
        <v>41</v>
      </c>
      <c r="D16" s="19" t="s">
        <v>42</v>
      </c>
      <c r="E16" s="19" t="s">
        <v>43</v>
      </c>
      <c r="F16" s="61" t="s">
        <v>102</v>
      </c>
      <c r="G16" s="64">
        <v>18631.55</v>
      </c>
      <c r="H16" s="17">
        <v>18631.55</v>
      </c>
    </row>
    <row r="17" spans="2:8" x14ac:dyDescent="0.25">
      <c r="B17" s="121">
        <v>45688</v>
      </c>
      <c r="C17" s="130" t="s">
        <v>77</v>
      </c>
      <c r="D17" s="119" t="s">
        <v>78</v>
      </c>
      <c r="E17" s="119" t="s">
        <v>79</v>
      </c>
      <c r="F17" s="61" t="s">
        <v>103</v>
      </c>
      <c r="G17" s="64">
        <v>25318.54</v>
      </c>
      <c r="H17" s="17"/>
    </row>
    <row r="18" spans="2:8" x14ac:dyDescent="0.25">
      <c r="B18" s="133"/>
      <c r="C18" s="131"/>
      <c r="D18" s="129"/>
      <c r="E18" s="129"/>
      <c r="F18" s="61" t="s">
        <v>104</v>
      </c>
      <c r="G18" s="64">
        <v>17413.37</v>
      </c>
      <c r="H18" s="17"/>
    </row>
    <row r="19" spans="2:8" x14ac:dyDescent="0.25">
      <c r="B19" s="133"/>
      <c r="C19" s="131"/>
      <c r="D19" s="129"/>
      <c r="E19" s="129"/>
      <c r="F19" s="61" t="s">
        <v>105</v>
      </c>
      <c r="G19" s="64">
        <v>1465.06</v>
      </c>
      <c r="H19" s="17"/>
    </row>
    <row r="20" spans="2:8" x14ac:dyDescent="0.25">
      <c r="B20" s="133"/>
      <c r="C20" s="131"/>
      <c r="D20" s="129"/>
      <c r="E20" s="129"/>
      <c r="F20" s="61" t="s">
        <v>106</v>
      </c>
      <c r="G20" s="64">
        <v>128.96</v>
      </c>
      <c r="H20" s="17"/>
    </row>
    <row r="21" spans="2:8" x14ac:dyDescent="0.25">
      <c r="B21" s="133"/>
      <c r="C21" s="131"/>
      <c r="D21" s="129"/>
      <c r="E21" s="129"/>
      <c r="F21" s="61" t="s">
        <v>107</v>
      </c>
      <c r="G21" s="64">
        <v>2246.44</v>
      </c>
      <c r="H21" s="17"/>
    </row>
    <row r="22" spans="2:8" x14ac:dyDescent="0.25">
      <c r="B22" s="122"/>
      <c r="C22" s="132"/>
      <c r="D22" s="120"/>
      <c r="E22" s="120"/>
      <c r="F22" s="61" t="s">
        <v>108</v>
      </c>
      <c r="G22" s="64">
        <v>1844.99</v>
      </c>
      <c r="H22" s="17">
        <v>48417.36</v>
      </c>
    </row>
    <row r="23" spans="2:8" x14ac:dyDescent="0.25">
      <c r="G23" s="66">
        <f>SUM(G4:G22)</f>
        <v>947995.33000000007</v>
      </c>
      <c r="H23" s="65">
        <f>SUM(H4:H22)</f>
        <v>947998.16999999993</v>
      </c>
    </row>
  </sheetData>
  <autoFilter ref="B3:H3" xr:uid="{CE2B8C99-12AC-4E85-B391-1AB7C735FBED}">
    <sortState xmlns:xlrd2="http://schemas.microsoft.com/office/spreadsheetml/2017/richdata2" ref="B4:H14">
      <sortCondition ref="B3"/>
    </sortState>
  </autoFilter>
  <sortState xmlns:xlrd2="http://schemas.microsoft.com/office/spreadsheetml/2017/richdata2" ref="B3:H3">
    <sortCondition ref="B3"/>
    <sortCondition ref="C3"/>
  </sortState>
  <mergeCells count="16">
    <mergeCell ref="E14:E15"/>
    <mergeCell ref="D14:D15"/>
    <mergeCell ref="C14:C15"/>
    <mergeCell ref="B14:B15"/>
    <mergeCell ref="E17:E22"/>
    <mergeCell ref="D17:D22"/>
    <mergeCell ref="C17:C22"/>
    <mergeCell ref="B17:B22"/>
    <mergeCell ref="D10:D11"/>
    <mergeCell ref="C10:C11"/>
    <mergeCell ref="B10:B11"/>
    <mergeCell ref="E10:E11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1E3A-5810-492F-AA93-137B819E56E5}">
  <sheetPr filterMode="1"/>
  <dimension ref="A1:I69"/>
  <sheetViews>
    <sheetView topLeftCell="A2" zoomScaleNormal="100" workbookViewId="0">
      <pane ySplit="5" topLeftCell="A9" activePane="bottomLeft" state="frozen"/>
      <selection activeCell="B7" sqref="B7"/>
      <selection pane="bottomLeft" activeCell="D84" sqref="D84"/>
    </sheetView>
  </sheetViews>
  <sheetFormatPr baseColWidth="10" defaultColWidth="11.42578125" defaultRowHeight="14.25" x14ac:dyDescent="0.2"/>
  <cols>
    <col min="1" max="1" width="11.42578125" style="2" bestFit="1" customWidth="1"/>
    <col min="2" max="2" width="14" style="2" bestFit="1" customWidth="1"/>
    <col min="3" max="3" width="16.7109375" style="2" bestFit="1" customWidth="1"/>
    <col min="4" max="4" width="71.28515625" style="2" customWidth="1"/>
    <col min="5" max="6" width="15.5703125" style="4" bestFit="1" customWidth="1"/>
    <col min="7" max="7" width="16.28515625" style="1" customWidth="1"/>
    <col min="8" max="8" width="17" style="1" bestFit="1" customWidth="1"/>
    <col min="9" max="9" width="17.28515625" style="1" bestFit="1" customWidth="1"/>
    <col min="10" max="16384" width="11.42578125" style="1"/>
  </cols>
  <sheetData>
    <row r="1" spans="1:7" x14ac:dyDescent="0.2">
      <c r="A1" s="134" t="s">
        <v>0</v>
      </c>
      <c r="B1" s="134"/>
      <c r="C1" s="134"/>
      <c r="D1" s="134"/>
      <c r="E1" s="134"/>
      <c r="F1" s="134"/>
      <c r="G1" s="134"/>
    </row>
    <row r="2" spans="1:7" x14ac:dyDescent="0.2">
      <c r="A2" s="134" t="s">
        <v>1</v>
      </c>
      <c r="B2" s="134"/>
      <c r="C2" s="134"/>
      <c r="D2" s="134"/>
      <c r="E2" s="134"/>
      <c r="F2" s="134"/>
      <c r="G2" s="134"/>
    </row>
    <row r="3" spans="1:7" x14ac:dyDescent="0.2">
      <c r="A3" s="134" t="s">
        <v>2</v>
      </c>
      <c r="B3" s="134"/>
      <c r="C3" s="134"/>
      <c r="D3" s="134"/>
      <c r="E3" s="134"/>
      <c r="F3" s="134"/>
      <c r="G3" s="134"/>
    </row>
    <row r="4" spans="1:7" x14ac:dyDescent="0.2">
      <c r="A4" s="134"/>
      <c r="B4" s="134"/>
      <c r="C4" s="134"/>
      <c r="D4" s="134"/>
      <c r="E4" s="134"/>
      <c r="F4" s="134"/>
      <c r="G4" s="134"/>
    </row>
    <row r="5" spans="1:7" ht="15" thickBot="1" x14ac:dyDescent="0.25">
      <c r="D5" s="3"/>
      <c r="F5" s="5" t="s">
        <v>3</v>
      </c>
      <c r="G5" s="6">
        <f>+[1]Disponibilidad!C6</f>
        <v>45688</v>
      </c>
    </row>
    <row r="6" spans="1:7" s="11" customFormat="1" ht="29.25" thickBot="1" x14ac:dyDescent="0.3">
      <c r="A6" s="7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10" t="s">
        <v>9</v>
      </c>
      <c r="G6" s="10" t="s">
        <v>10</v>
      </c>
    </row>
    <row r="7" spans="1:7" hidden="1" x14ac:dyDescent="0.2">
      <c r="A7" s="12">
        <v>45658</v>
      </c>
      <c r="B7" s="13"/>
      <c r="C7" s="14" t="s">
        <v>10</v>
      </c>
      <c r="D7" s="15"/>
      <c r="E7" s="16">
        <v>0</v>
      </c>
      <c r="F7" s="16">
        <v>0</v>
      </c>
      <c r="G7" s="17">
        <v>194909.52</v>
      </c>
    </row>
    <row r="8" spans="1:7" hidden="1" x14ac:dyDescent="0.2">
      <c r="A8" s="12">
        <v>45664</v>
      </c>
      <c r="B8" s="18">
        <v>54531</v>
      </c>
      <c r="C8" s="19" t="s">
        <v>11</v>
      </c>
      <c r="D8" s="19" t="s">
        <v>12</v>
      </c>
      <c r="E8" s="20">
        <v>0</v>
      </c>
      <c r="F8" s="20">
        <v>107341.72</v>
      </c>
      <c r="G8" s="17">
        <f>+G7+E8-F8</f>
        <v>87567.799999999988</v>
      </c>
    </row>
    <row r="9" spans="1:7" x14ac:dyDescent="0.2">
      <c r="A9" s="12">
        <v>45664</v>
      </c>
      <c r="B9" s="18" t="s">
        <v>13</v>
      </c>
      <c r="C9" s="19" t="s">
        <v>14</v>
      </c>
      <c r="D9" s="19" t="s">
        <v>15</v>
      </c>
      <c r="E9" s="17">
        <v>0</v>
      </c>
      <c r="F9" s="17">
        <f>3710.5+83857.3</f>
        <v>87567.8</v>
      </c>
      <c r="G9" s="17">
        <f t="shared" ref="G9:G64" si="0">+G8+E9-F9</f>
        <v>0</v>
      </c>
    </row>
    <row r="10" spans="1:7" hidden="1" x14ac:dyDescent="0.2">
      <c r="A10" s="12">
        <v>45664</v>
      </c>
      <c r="B10" s="21">
        <v>54532</v>
      </c>
      <c r="C10" s="19" t="s">
        <v>11</v>
      </c>
      <c r="D10" s="19" t="s">
        <v>12</v>
      </c>
      <c r="E10" s="17">
        <v>107341.72</v>
      </c>
      <c r="F10" s="17">
        <v>0</v>
      </c>
      <c r="G10" s="17">
        <f t="shared" si="0"/>
        <v>107341.72</v>
      </c>
    </row>
    <row r="11" spans="1:7" hidden="1" x14ac:dyDescent="0.2">
      <c r="A11" s="12">
        <v>45664</v>
      </c>
      <c r="B11" s="21">
        <v>54535</v>
      </c>
      <c r="C11" s="19" t="s">
        <v>11</v>
      </c>
      <c r="D11" s="19" t="s">
        <v>12</v>
      </c>
      <c r="E11" s="17">
        <v>0</v>
      </c>
      <c r="F11" s="17">
        <v>19773.919999999998</v>
      </c>
      <c r="G11" s="17">
        <f t="shared" si="0"/>
        <v>87567.8</v>
      </c>
    </row>
    <row r="12" spans="1:7" hidden="1" x14ac:dyDescent="0.2">
      <c r="A12" s="12">
        <v>45674</v>
      </c>
      <c r="B12" s="21">
        <v>54605</v>
      </c>
      <c r="C12" s="19" t="s">
        <v>11</v>
      </c>
      <c r="D12" s="19" t="s">
        <v>12</v>
      </c>
      <c r="E12" s="17">
        <v>0</v>
      </c>
      <c r="F12" s="17">
        <v>87567.8</v>
      </c>
      <c r="G12" s="17">
        <f t="shared" si="0"/>
        <v>0</v>
      </c>
    </row>
    <row r="13" spans="1:7" hidden="1" x14ac:dyDescent="0.2">
      <c r="A13" s="22">
        <v>45677</v>
      </c>
      <c r="B13" s="23" t="s">
        <v>16</v>
      </c>
      <c r="C13" s="19" t="s">
        <v>11</v>
      </c>
      <c r="D13" s="19" t="s">
        <v>12</v>
      </c>
      <c r="E13" s="17">
        <v>46116</v>
      </c>
      <c r="F13" s="17">
        <v>0</v>
      </c>
      <c r="G13" s="17">
        <f>+G12+E13-F13</f>
        <v>46116</v>
      </c>
    </row>
    <row r="14" spans="1:7" hidden="1" x14ac:dyDescent="0.2">
      <c r="A14" s="22">
        <v>45680</v>
      </c>
      <c r="B14" s="18">
        <v>54699</v>
      </c>
      <c r="C14" s="19" t="s">
        <v>11</v>
      </c>
      <c r="D14" s="19" t="s">
        <v>12</v>
      </c>
      <c r="E14" s="17">
        <v>6777123.9500000002</v>
      </c>
      <c r="F14" s="17">
        <v>0</v>
      </c>
      <c r="G14" s="17">
        <f>+G13+E14-F14</f>
        <v>6823239.9500000002</v>
      </c>
    </row>
    <row r="15" spans="1:7" hidden="1" x14ac:dyDescent="0.2">
      <c r="A15" s="22">
        <v>45681</v>
      </c>
      <c r="B15" s="23" t="s">
        <v>17</v>
      </c>
      <c r="C15" s="19" t="s">
        <v>11</v>
      </c>
      <c r="D15" s="19" t="s">
        <v>12</v>
      </c>
      <c r="E15" s="17">
        <v>330959.78999999998</v>
      </c>
      <c r="F15" s="17">
        <v>0</v>
      </c>
      <c r="G15" s="17">
        <f t="shared" si="0"/>
        <v>7154199.7400000002</v>
      </c>
    </row>
    <row r="16" spans="1:7" hidden="1" x14ac:dyDescent="0.2">
      <c r="A16" s="22">
        <v>45681</v>
      </c>
      <c r="B16" s="23" t="s">
        <v>18</v>
      </c>
      <c r="C16" s="21" t="s">
        <v>19</v>
      </c>
      <c r="D16" s="24" t="s">
        <v>20</v>
      </c>
      <c r="E16" s="17">
        <v>0</v>
      </c>
      <c r="F16" s="17">
        <f>442.65+45673.35</f>
        <v>46116</v>
      </c>
      <c r="G16" s="17">
        <f t="shared" si="0"/>
        <v>7108083.7400000002</v>
      </c>
    </row>
    <row r="17" spans="1:9" hidden="1" x14ac:dyDescent="0.2">
      <c r="A17" s="22">
        <v>45681</v>
      </c>
      <c r="B17" s="23" t="s">
        <v>21</v>
      </c>
      <c r="C17" s="21" t="s">
        <v>19</v>
      </c>
      <c r="D17" s="24" t="s">
        <v>22</v>
      </c>
      <c r="E17" s="17">
        <v>0</v>
      </c>
      <c r="F17" s="17">
        <f>196205.67+6580918.28</f>
        <v>6777123.9500000002</v>
      </c>
      <c r="G17" s="17">
        <f t="shared" si="0"/>
        <v>330959.79000000004</v>
      </c>
    </row>
    <row r="18" spans="1:9" hidden="1" x14ac:dyDescent="0.2">
      <c r="A18" s="12">
        <v>45681</v>
      </c>
      <c r="B18" s="23" t="s">
        <v>23</v>
      </c>
      <c r="C18" s="21" t="s">
        <v>19</v>
      </c>
      <c r="D18" s="24" t="s">
        <v>24</v>
      </c>
      <c r="E18" s="17">
        <v>0</v>
      </c>
      <c r="F18" s="17">
        <v>65217.5</v>
      </c>
      <c r="G18" s="17">
        <f t="shared" si="0"/>
        <v>265742.29000000004</v>
      </c>
      <c r="I18" s="4"/>
    </row>
    <row r="19" spans="1:9" hidden="1" x14ac:dyDescent="0.2">
      <c r="A19" s="22">
        <v>45684</v>
      </c>
      <c r="B19" s="23" t="s">
        <v>25</v>
      </c>
      <c r="C19" s="21" t="s">
        <v>11</v>
      </c>
      <c r="D19" s="24" t="s">
        <v>12</v>
      </c>
      <c r="E19" s="17">
        <v>65217.5</v>
      </c>
      <c r="F19" s="17">
        <v>0</v>
      </c>
      <c r="G19" s="17">
        <f t="shared" si="0"/>
        <v>330959.79000000004</v>
      </c>
    </row>
    <row r="20" spans="1:9" hidden="1" x14ac:dyDescent="0.2">
      <c r="A20" s="22">
        <v>45685</v>
      </c>
      <c r="B20" s="23" t="s">
        <v>26</v>
      </c>
      <c r="C20" s="21" t="s">
        <v>19</v>
      </c>
      <c r="D20" s="24" t="s">
        <v>27</v>
      </c>
      <c r="E20" s="17">
        <v>0</v>
      </c>
      <c r="F20" s="17">
        <v>133952.38</v>
      </c>
      <c r="G20" s="17">
        <f t="shared" si="0"/>
        <v>197007.41000000003</v>
      </c>
    </row>
    <row r="21" spans="1:9" hidden="1" x14ac:dyDescent="0.2">
      <c r="A21" s="22">
        <v>45686</v>
      </c>
      <c r="B21" s="23" t="s">
        <v>28</v>
      </c>
      <c r="C21" s="21" t="s">
        <v>19</v>
      </c>
      <c r="D21" s="24" t="s">
        <v>29</v>
      </c>
      <c r="E21" s="17">
        <v>0</v>
      </c>
      <c r="F21" s="17">
        <v>197007.41</v>
      </c>
      <c r="G21" s="17">
        <f t="shared" si="0"/>
        <v>0</v>
      </c>
    </row>
    <row r="22" spans="1:9" hidden="1" x14ac:dyDescent="0.2">
      <c r="A22" s="22">
        <v>45687</v>
      </c>
      <c r="B22" s="23" t="s">
        <v>30</v>
      </c>
      <c r="C22" s="21" t="s">
        <v>11</v>
      </c>
      <c r="D22" s="24" t="s">
        <v>12</v>
      </c>
      <c r="E22" s="17">
        <v>2905.25</v>
      </c>
      <c r="F22" s="17">
        <v>0</v>
      </c>
      <c r="G22" s="17">
        <f t="shared" si="0"/>
        <v>2905.25</v>
      </c>
    </row>
    <row r="23" spans="1:9" x14ac:dyDescent="0.2">
      <c r="A23" s="22">
        <v>45687</v>
      </c>
      <c r="B23" s="23" t="s">
        <v>31</v>
      </c>
      <c r="C23" s="21" t="s">
        <v>32</v>
      </c>
      <c r="D23" s="24" t="s">
        <v>33</v>
      </c>
      <c r="E23" s="17">
        <v>0</v>
      </c>
      <c r="F23" s="17">
        <v>2748.86</v>
      </c>
      <c r="G23" s="17">
        <f t="shared" si="0"/>
        <v>156.38999999999987</v>
      </c>
    </row>
    <row r="24" spans="1:9" hidden="1" x14ac:dyDescent="0.2">
      <c r="A24" s="22">
        <v>45687</v>
      </c>
      <c r="B24" s="23" t="s">
        <v>34</v>
      </c>
      <c r="C24" s="21" t="s">
        <v>11</v>
      </c>
      <c r="D24" s="24" t="s">
        <v>12</v>
      </c>
      <c r="E24" s="17">
        <v>23390.41</v>
      </c>
      <c r="F24" s="17">
        <v>0</v>
      </c>
      <c r="G24" s="17">
        <f t="shared" si="0"/>
        <v>23546.799999999999</v>
      </c>
    </row>
    <row r="25" spans="1:9" x14ac:dyDescent="0.2">
      <c r="A25" s="22">
        <v>45687</v>
      </c>
      <c r="B25" s="23" t="s">
        <v>35</v>
      </c>
      <c r="C25" s="19" t="s">
        <v>36</v>
      </c>
      <c r="D25" s="24" t="s">
        <v>37</v>
      </c>
      <c r="E25" s="17">
        <v>0</v>
      </c>
      <c r="F25" s="17">
        <v>2905.25</v>
      </c>
      <c r="G25" s="17">
        <f t="shared" si="0"/>
        <v>20641.55</v>
      </c>
    </row>
    <row r="26" spans="1:9" x14ac:dyDescent="0.2">
      <c r="A26" s="22">
        <v>45687</v>
      </c>
      <c r="B26" s="23" t="s">
        <v>38</v>
      </c>
      <c r="C26" s="19" t="s">
        <v>39</v>
      </c>
      <c r="D26" s="19" t="s">
        <v>40</v>
      </c>
      <c r="E26" s="17">
        <v>0</v>
      </c>
      <c r="F26" s="17">
        <v>2010</v>
      </c>
      <c r="G26" s="17">
        <f t="shared" si="0"/>
        <v>18631.55</v>
      </c>
    </row>
    <row r="27" spans="1:9" x14ac:dyDescent="0.2">
      <c r="A27" s="22">
        <v>45688</v>
      </c>
      <c r="B27" s="23" t="s">
        <v>41</v>
      </c>
      <c r="C27" s="19" t="s">
        <v>42</v>
      </c>
      <c r="D27" s="19" t="s">
        <v>43</v>
      </c>
      <c r="E27" s="17"/>
      <c r="F27" s="17">
        <v>18631.55</v>
      </c>
      <c r="G27" s="17">
        <f t="shared" si="0"/>
        <v>0</v>
      </c>
    </row>
    <row r="28" spans="1:9" hidden="1" x14ac:dyDescent="0.2">
      <c r="A28" s="22"/>
      <c r="B28" s="23"/>
      <c r="C28" s="19"/>
      <c r="D28" s="19"/>
      <c r="E28" s="17"/>
      <c r="F28" s="17"/>
      <c r="G28" s="17">
        <f t="shared" si="0"/>
        <v>0</v>
      </c>
    </row>
    <row r="29" spans="1:9" hidden="1" x14ac:dyDescent="0.2">
      <c r="A29" s="22"/>
      <c r="B29" s="23"/>
      <c r="C29" s="19"/>
      <c r="D29" s="19"/>
      <c r="E29" s="17"/>
      <c r="F29" s="17"/>
      <c r="G29" s="17">
        <f t="shared" si="0"/>
        <v>0</v>
      </c>
    </row>
    <row r="30" spans="1:9" hidden="1" x14ac:dyDescent="0.2">
      <c r="A30" s="22"/>
      <c r="B30" s="23"/>
      <c r="C30" s="19"/>
      <c r="D30" s="19"/>
      <c r="E30" s="17"/>
      <c r="F30" s="17"/>
      <c r="G30" s="17">
        <f t="shared" si="0"/>
        <v>0</v>
      </c>
    </row>
    <row r="31" spans="1:9" hidden="1" x14ac:dyDescent="0.2">
      <c r="A31" s="22"/>
      <c r="B31" s="23"/>
      <c r="C31" s="19"/>
      <c r="D31" s="19"/>
      <c r="E31" s="17"/>
      <c r="F31" s="17"/>
      <c r="G31" s="17">
        <f t="shared" si="0"/>
        <v>0</v>
      </c>
    </row>
    <row r="32" spans="1:9" hidden="1" x14ac:dyDescent="0.2">
      <c r="A32" s="12"/>
      <c r="B32" s="23"/>
      <c r="C32" s="19"/>
      <c r="D32" s="19"/>
      <c r="E32" s="17"/>
      <c r="F32" s="17"/>
      <c r="G32" s="17">
        <f t="shared" si="0"/>
        <v>0</v>
      </c>
    </row>
    <row r="33" spans="1:7" hidden="1" x14ac:dyDescent="0.2">
      <c r="A33" s="12"/>
      <c r="B33" s="23"/>
      <c r="C33" s="19"/>
      <c r="D33" s="19"/>
      <c r="E33" s="17"/>
      <c r="F33" s="17"/>
      <c r="G33" s="17">
        <f t="shared" si="0"/>
        <v>0</v>
      </c>
    </row>
    <row r="34" spans="1:7" hidden="1" x14ac:dyDescent="0.2">
      <c r="A34" s="12"/>
      <c r="B34" s="23"/>
      <c r="C34" s="19"/>
      <c r="D34" s="19"/>
      <c r="E34" s="17"/>
      <c r="F34" s="17"/>
      <c r="G34" s="17">
        <f t="shared" si="0"/>
        <v>0</v>
      </c>
    </row>
    <row r="35" spans="1:7" hidden="1" x14ac:dyDescent="0.2">
      <c r="A35" s="12"/>
      <c r="B35" s="23"/>
      <c r="C35" s="19"/>
      <c r="D35" s="19"/>
      <c r="E35" s="17"/>
      <c r="F35" s="17"/>
      <c r="G35" s="17">
        <f t="shared" si="0"/>
        <v>0</v>
      </c>
    </row>
    <row r="36" spans="1:7" hidden="1" x14ac:dyDescent="0.2">
      <c r="A36" s="22"/>
      <c r="B36" s="23"/>
      <c r="C36" s="19"/>
      <c r="D36" s="19"/>
      <c r="E36" s="17"/>
      <c r="F36" s="17"/>
      <c r="G36" s="17">
        <f t="shared" si="0"/>
        <v>0</v>
      </c>
    </row>
    <row r="37" spans="1:7" hidden="1" x14ac:dyDescent="0.2">
      <c r="A37" s="22"/>
      <c r="B37" s="23"/>
      <c r="C37" s="19"/>
      <c r="D37" s="19"/>
      <c r="E37" s="17"/>
      <c r="F37" s="17"/>
      <c r="G37" s="17">
        <f t="shared" si="0"/>
        <v>0</v>
      </c>
    </row>
    <row r="38" spans="1:7" hidden="1" x14ac:dyDescent="0.2">
      <c r="A38" s="22"/>
      <c r="B38" s="23"/>
      <c r="C38" s="19"/>
      <c r="D38" s="19"/>
      <c r="E38" s="17"/>
      <c r="F38" s="17"/>
      <c r="G38" s="17">
        <f t="shared" si="0"/>
        <v>0</v>
      </c>
    </row>
    <row r="39" spans="1:7" hidden="1" x14ac:dyDescent="0.2">
      <c r="A39" s="22"/>
      <c r="B39" s="23"/>
      <c r="C39" s="19"/>
      <c r="D39" s="19"/>
      <c r="E39" s="25"/>
      <c r="F39" s="17"/>
      <c r="G39" s="17">
        <f t="shared" si="0"/>
        <v>0</v>
      </c>
    </row>
    <row r="40" spans="1:7" hidden="1" x14ac:dyDescent="0.2">
      <c r="A40" s="22"/>
      <c r="B40" s="23"/>
      <c r="C40" s="19"/>
      <c r="D40" s="19"/>
      <c r="E40" s="25"/>
      <c r="F40" s="17"/>
      <c r="G40" s="17">
        <f t="shared" si="0"/>
        <v>0</v>
      </c>
    </row>
    <row r="41" spans="1:7" hidden="1" x14ac:dyDescent="0.2">
      <c r="A41" s="22"/>
      <c r="B41" s="23"/>
      <c r="C41" s="19"/>
      <c r="D41" s="19"/>
      <c r="E41" s="26"/>
      <c r="F41" s="17"/>
      <c r="G41" s="17">
        <f t="shared" si="0"/>
        <v>0</v>
      </c>
    </row>
    <row r="42" spans="1:7" hidden="1" x14ac:dyDescent="0.2">
      <c r="A42" s="22"/>
      <c r="B42" s="23"/>
      <c r="C42" s="27"/>
      <c r="D42" s="19"/>
      <c r="E42" s="17"/>
      <c r="F42" s="17"/>
      <c r="G42" s="17">
        <f t="shared" si="0"/>
        <v>0</v>
      </c>
    </row>
    <row r="43" spans="1:7" hidden="1" x14ac:dyDescent="0.2">
      <c r="A43" s="22"/>
      <c r="B43" s="23"/>
      <c r="C43" s="19"/>
      <c r="D43" s="19"/>
      <c r="E43" s="17"/>
      <c r="F43" s="17"/>
      <c r="G43" s="17">
        <f t="shared" si="0"/>
        <v>0</v>
      </c>
    </row>
    <row r="44" spans="1:7" hidden="1" x14ac:dyDescent="0.2">
      <c r="A44" s="22"/>
      <c r="B44" s="23"/>
      <c r="C44" s="19"/>
      <c r="D44" s="19"/>
      <c r="E44" s="17"/>
      <c r="F44" s="17"/>
      <c r="G44" s="17">
        <f t="shared" si="0"/>
        <v>0</v>
      </c>
    </row>
    <row r="45" spans="1:7" hidden="1" x14ac:dyDescent="0.2">
      <c r="A45" s="22"/>
      <c r="B45" s="23"/>
      <c r="C45" s="19"/>
      <c r="D45" s="19"/>
      <c r="E45" s="17"/>
      <c r="F45" s="17"/>
      <c r="G45" s="17">
        <f t="shared" si="0"/>
        <v>0</v>
      </c>
    </row>
    <row r="46" spans="1:7" hidden="1" x14ac:dyDescent="0.2">
      <c r="A46" s="22"/>
      <c r="B46" s="23"/>
      <c r="C46" s="19"/>
      <c r="D46" s="19"/>
      <c r="E46" s="17"/>
      <c r="F46" s="17"/>
      <c r="G46" s="17">
        <f t="shared" si="0"/>
        <v>0</v>
      </c>
    </row>
    <row r="47" spans="1:7" hidden="1" x14ac:dyDescent="0.2">
      <c r="A47" s="22"/>
      <c r="B47" s="23"/>
      <c r="C47" s="19"/>
      <c r="D47" s="19"/>
      <c r="E47" s="28"/>
      <c r="F47" s="17"/>
      <c r="G47" s="17">
        <f t="shared" si="0"/>
        <v>0</v>
      </c>
    </row>
    <row r="48" spans="1:7" hidden="1" x14ac:dyDescent="0.2">
      <c r="A48" s="22"/>
      <c r="B48" s="23"/>
      <c r="C48" s="19"/>
      <c r="D48" s="19"/>
      <c r="E48" s="17"/>
      <c r="F48" s="17"/>
      <c r="G48" s="17">
        <f t="shared" si="0"/>
        <v>0</v>
      </c>
    </row>
    <row r="49" spans="1:8" hidden="1" x14ac:dyDescent="0.2">
      <c r="A49" s="22"/>
      <c r="B49" s="23"/>
      <c r="C49" s="29"/>
      <c r="D49" s="19"/>
      <c r="E49" s="28"/>
      <c r="F49" s="17"/>
      <c r="G49" s="17">
        <f t="shared" si="0"/>
        <v>0</v>
      </c>
    </row>
    <row r="50" spans="1:8" hidden="1" x14ac:dyDescent="0.2">
      <c r="A50" s="22"/>
      <c r="B50" s="23"/>
      <c r="C50" s="29"/>
      <c r="D50" s="19"/>
      <c r="E50" s="17"/>
      <c r="F50" s="17"/>
      <c r="G50" s="17">
        <f t="shared" si="0"/>
        <v>0</v>
      </c>
    </row>
    <row r="51" spans="1:8" hidden="1" x14ac:dyDescent="0.2">
      <c r="A51" s="22"/>
      <c r="B51" s="23"/>
      <c r="C51" s="30"/>
      <c r="D51" s="19"/>
      <c r="E51" s="28"/>
      <c r="F51" s="17"/>
      <c r="G51" s="17">
        <f t="shared" si="0"/>
        <v>0</v>
      </c>
      <c r="H51" s="4"/>
    </row>
    <row r="52" spans="1:8" hidden="1" x14ac:dyDescent="0.2">
      <c r="A52" s="22"/>
      <c r="B52" s="19"/>
      <c r="C52" s="27"/>
      <c r="D52" s="19"/>
      <c r="E52" s="17"/>
      <c r="F52" s="17"/>
      <c r="G52" s="17">
        <f t="shared" si="0"/>
        <v>0</v>
      </c>
      <c r="H52" s="4"/>
    </row>
    <row r="53" spans="1:8" hidden="1" x14ac:dyDescent="0.2">
      <c r="A53" s="22"/>
      <c r="B53" s="19"/>
      <c r="C53" s="19"/>
      <c r="D53" s="19"/>
      <c r="E53" s="17"/>
      <c r="F53" s="17"/>
      <c r="G53" s="17">
        <f t="shared" si="0"/>
        <v>0</v>
      </c>
      <c r="H53" s="4"/>
    </row>
    <row r="54" spans="1:8" hidden="1" x14ac:dyDescent="0.2">
      <c r="A54" s="22"/>
      <c r="B54" s="19"/>
      <c r="C54" s="19"/>
      <c r="D54" s="19"/>
      <c r="E54" s="17"/>
      <c r="F54" s="17"/>
      <c r="G54" s="17">
        <f t="shared" si="0"/>
        <v>0</v>
      </c>
      <c r="H54" s="4"/>
    </row>
    <row r="55" spans="1:8" hidden="1" x14ac:dyDescent="0.2">
      <c r="A55" s="22"/>
      <c r="B55" s="19"/>
      <c r="C55" s="27"/>
      <c r="D55" s="19"/>
      <c r="E55" s="17"/>
      <c r="F55" s="17"/>
      <c r="G55" s="17">
        <f t="shared" si="0"/>
        <v>0</v>
      </c>
      <c r="H55" s="4"/>
    </row>
    <row r="56" spans="1:8" hidden="1" x14ac:dyDescent="0.2">
      <c r="A56" s="22"/>
      <c r="B56" s="19"/>
      <c r="C56" s="30"/>
      <c r="D56" s="19"/>
      <c r="E56" s="17"/>
      <c r="F56" s="17"/>
      <c r="G56" s="17">
        <f t="shared" si="0"/>
        <v>0</v>
      </c>
      <c r="H56" s="4"/>
    </row>
    <row r="57" spans="1:8" hidden="1" x14ac:dyDescent="0.2">
      <c r="A57" s="22"/>
      <c r="B57" s="19"/>
      <c r="C57" s="30"/>
      <c r="D57" s="19"/>
      <c r="E57" s="17"/>
      <c r="F57" s="17"/>
      <c r="G57" s="17">
        <f t="shared" si="0"/>
        <v>0</v>
      </c>
      <c r="H57" s="4"/>
    </row>
    <row r="58" spans="1:8" hidden="1" x14ac:dyDescent="0.2">
      <c r="A58" s="22"/>
      <c r="B58" s="19"/>
      <c r="C58" s="27"/>
      <c r="D58" s="19"/>
      <c r="E58" s="17"/>
      <c r="F58" s="17"/>
      <c r="G58" s="17">
        <f t="shared" si="0"/>
        <v>0</v>
      </c>
      <c r="H58" s="4"/>
    </row>
    <row r="59" spans="1:8" hidden="1" x14ac:dyDescent="0.2">
      <c r="A59" s="22"/>
      <c r="B59" s="19"/>
      <c r="C59" s="27"/>
      <c r="D59" s="19"/>
      <c r="E59" s="17"/>
      <c r="F59" s="17"/>
      <c r="G59" s="17">
        <f t="shared" si="0"/>
        <v>0</v>
      </c>
      <c r="H59" s="4"/>
    </row>
    <row r="60" spans="1:8" hidden="1" x14ac:dyDescent="0.2">
      <c r="A60" s="22"/>
      <c r="B60" s="19"/>
      <c r="C60" s="29"/>
      <c r="D60" s="19"/>
      <c r="E60" s="17"/>
      <c r="F60" s="17"/>
      <c r="G60" s="17">
        <f t="shared" si="0"/>
        <v>0</v>
      </c>
      <c r="H60" s="4"/>
    </row>
    <row r="61" spans="1:8" hidden="1" x14ac:dyDescent="0.2">
      <c r="A61" s="22"/>
      <c r="B61" s="19"/>
      <c r="C61" s="27"/>
      <c r="D61" s="19"/>
      <c r="E61" s="17"/>
      <c r="F61" s="17"/>
      <c r="G61" s="17">
        <f t="shared" si="0"/>
        <v>0</v>
      </c>
      <c r="H61" s="4"/>
    </row>
    <row r="62" spans="1:8" hidden="1" x14ac:dyDescent="0.2">
      <c r="A62" s="22"/>
      <c r="B62" s="19"/>
      <c r="C62" s="30"/>
      <c r="D62" s="31"/>
      <c r="E62" s="17"/>
      <c r="F62" s="17"/>
      <c r="G62" s="17">
        <f t="shared" si="0"/>
        <v>0</v>
      </c>
      <c r="H62" s="4"/>
    </row>
    <row r="63" spans="1:8" hidden="1" x14ac:dyDescent="0.2">
      <c r="A63" s="22"/>
      <c r="B63" s="19"/>
      <c r="C63" s="30"/>
      <c r="D63" s="19"/>
      <c r="E63" s="17"/>
      <c r="F63" s="17"/>
      <c r="G63" s="17">
        <f t="shared" si="0"/>
        <v>0</v>
      </c>
      <c r="H63" s="4"/>
    </row>
    <row r="64" spans="1:8" hidden="1" x14ac:dyDescent="0.2">
      <c r="A64" s="22"/>
      <c r="B64" s="19"/>
      <c r="C64" s="19"/>
      <c r="D64" s="19"/>
      <c r="E64" s="17"/>
      <c r="F64" s="17"/>
      <c r="G64" s="17">
        <f t="shared" si="0"/>
        <v>0</v>
      </c>
    </row>
    <row r="65" spans="1:7" hidden="1" x14ac:dyDescent="0.2">
      <c r="A65" s="22"/>
      <c r="B65" s="19"/>
      <c r="C65" s="19"/>
      <c r="D65" s="19"/>
      <c r="E65" s="17"/>
      <c r="F65" s="17"/>
      <c r="G65" s="17"/>
    </row>
    <row r="66" spans="1:7" hidden="1" x14ac:dyDescent="0.2">
      <c r="A66" s="22"/>
      <c r="B66" s="19"/>
      <c r="C66" s="19"/>
      <c r="D66" s="19"/>
      <c r="E66" s="17"/>
      <c r="F66" s="17"/>
      <c r="G66" s="17"/>
    </row>
    <row r="67" spans="1:7" hidden="1" x14ac:dyDescent="0.2">
      <c r="A67" s="22"/>
      <c r="B67" s="19"/>
      <c r="C67" s="19"/>
      <c r="D67" s="19"/>
      <c r="E67" s="17"/>
      <c r="F67" s="17"/>
      <c r="G67" s="17"/>
    </row>
    <row r="68" spans="1:7" hidden="1" x14ac:dyDescent="0.2">
      <c r="A68" s="22"/>
      <c r="B68" s="19"/>
      <c r="C68" s="19"/>
      <c r="D68" s="19"/>
      <c r="E68" s="17"/>
      <c r="F68" s="17"/>
      <c r="G68" s="17">
        <f>+G64+E68-F68</f>
        <v>0</v>
      </c>
    </row>
    <row r="69" spans="1:7" ht="16.5" hidden="1" customHeight="1" thickBot="1" x14ac:dyDescent="0.25">
      <c r="A69" s="32"/>
      <c r="B69" s="33"/>
      <c r="C69" s="33"/>
      <c r="D69" s="33"/>
      <c r="E69" s="34" t="s">
        <v>44</v>
      </c>
      <c r="F69" s="34">
        <f>SUM(F7:F68)</f>
        <v>7547964.1400000006</v>
      </c>
      <c r="G69" s="34">
        <v>0</v>
      </c>
    </row>
  </sheetData>
  <autoFilter ref="A6:G69" xr:uid="{3BF1A208-BE17-4A2F-8F63-F0ECC812C2A3}">
    <filterColumn colId="2">
      <filters>
        <filter val="CAASD"/>
        <filter val="Edeeste"/>
        <filter val="Edenorte"/>
        <filter val="Grupo Gopez, SRL"/>
        <filter val="Multimedios Premium VV,SRL"/>
      </filters>
    </filterColumn>
    <sortState xmlns:xlrd2="http://schemas.microsoft.com/office/spreadsheetml/2017/richdata2" ref="A7:G69">
      <sortCondition ref="A6:A69"/>
    </sortState>
  </autoFilter>
  <mergeCells count="4">
    <mergeCell ref="A1:G1"/>
    <mergeCell ref="A2:G2"/>
    <mergeCell ref="A3:G3"/>
    <mergeCell ref="A4:G4"/>
  </mergeCells>
  <pageMargins left="1.06" right="0.19685039370078741" top="0.74803149606299213" bottom="0.35433070866141736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FBCC-8724-4152-8E82-EB24D10DEE8F}">
  <sheetPr filterMode="1"/>
  <dimension ref="A1:L72"/>
  <sheetViews>
    <sheetView zoomScaleNormal="100" workbookViewId="0">
      <pane ySplit="6" topLeftCell="A9" activePane="bottomLeft" state="frozen"/>
      <selection activeCell="A9" sqref="A9:F27"/>
      <selection pane="bottomLeft" activeCell="C80" sqref="C80"/>
    </sheetView>
  </sheetViews>
  <sheetFormatPr baseColWidth="10" defaultColWidth="11.42578125" defaultRowHeight="14.25" x14ac:dyDescent="0.25"/>
  <cols>
    <col min="1" max="1" width="13.85546875" style="36" customWidth="1"/>
    <col min="2" max="2" width="12.85546875" style="37" customWidth="1"/>
    <col min="3" max="3" width="38.5703125" style="37" bestFit="1" customWidth="1"/>
    <col min="4" max="4" width="72.140625" style="37" bestFit="1" customWidth="1"/>
    <col min="5" max="5" width="15.5703125" style="38" bestFit="1" customWidth="1"/>
    <col min="6" max="6" width="15.5703125" style="35" bestFit="1" customWidth="1"/>
    <col min="7" max="7" width="16.85546875" style="35" bestFit="1" customWidth="1"/>
    <col min="8" max="8" width="11.42578125" style="35"/>
    <col min="9" max="9" width="13.140625" style="35" bestFit="1" customWidth="1"/>
    <col min="10" max="10" width="11.42578125" style="35"/>
    <col min="11" max="11" width="13.140625" style="35" bestFit="1" customWidth="1"/>
    <col min="12" max="16384" width="11.42578125" style="35"/>
  </cols>
  <sheetData>
    <row r="1" spans="1:9" x14ac:dyDescent="0.25">
      <c r="A1" s="135" t="s">
        <v>0</v>
      </c>
      <c r="B1" s="135"/>
      <c r="C1" s="135"/>
      <c r="D1" s="135"/>
      <c r="E1" s="135"/>
      <c r="F1" s="135"/>
      <c r="G1" s="135"/>
    </row>
    <row r="2" spans="1:9" x14ac:dyDescent="0.25">
      <c r="A2" s="135" t="s">
        <v>45</v>
      </c>
      <c r="B2" s="135"/>
      <c r="C2" s="135"/>
      <c r="D2" s="135"/>
      <c r="E2" s="135"/>
      <c r="F2" s="135"/>
      <c r="G2" s="135"/>
    </row>
    <row r="3" spans="1:9" x14ac:dyDescent="0.25">
      <c r="A3" s="135" t="s">
        <v>46</v>
      </c>
      <c r="B3" s="135"/>
      <c r="C3" s="135"/>
      <c r="D3" s="135"/>
      <c r="E3" s="135"/>
      <c r="F3" s="135"/>
      <c r="G3" s="135"/>
    </row>
    <row r="4" spans="1:9" x14ac:dyDescent="0.25">
      <c r="A4" s="135"/>
      <c r="B4" s="135"/>
      <c r="C4" s="135"/>
      <c r="D4" s="135"/>
      <c r="E4" s="135"/>
      <c r="F4" s="135"/>
      <c r="G4" s="135"/>
    </row>
    <row r="5" spans="1:9" ht="15" thickBot="1" x14ac:dyDescent="0.3">
      <c r="F5" s="39" t="s">
        <v>3</v>
      </c>
      <c r="G5" s="40">
        <f>+[1]Disponibilidad!C6</f>
        <v>45688</v>
      </c>
    </row>
    <row r="6" spans="1:9" ht="29.25" thickBot="1" x14ac:dyDescent="0.3">
      <c r="A6" s="41" t="s">
        <v>4</v>
      </c>
      <c r="B6" s="42" t="s">
        <v>5</v>
      </c>
      <c r="C6" s="9" t="s">
        <v>6</v>
      </c>
      <c r="D6" s="9" t="s">
        <v>7</v>
      </c>
      <c r="E6" s="43" t="s">
        <v>8</v>
      </c>
      <c r="F6" s="44" t="s">
        <v>9</v>
      </c>
      <c r="G6" s="45" t="s">
        <v>10</v>
      </c>
    </row>
    <row r="7" spans="1:9" hidden="1" x14ac:dyDescent="0.25">
      <c r="A7" s="12">
        <v>45658</v>
      </c>
      <c r="B7" s="13"/>
      <c r="C7" s="46" t="s">
        <v>10</v>
      </c>
      <c r="D7" s="13"/>
      <c r="E7" s="47">
        <v>0</v>
      </c>
      <c r="F7" s="47">
        <v>0</v>
      </c>
      <c r="G7" s="20">
        <v>7601049.7599999998</v>
      </c>
    </row>
    <row r="8" spans="1:9" hidden="1" x14ac:dyDescent="0.2">
      <c r="A8" s="22">
        <v>45664</v>
      </c>
      <c r="B8" s="19">
        <v>54531</v>
      </c>
      <c r="C8" s="19" t="s">
        <v>11</v>
      </c>
      <c r="D8" s="19" t="s">
        <v>12</v>
      </c>
      <c r="E8" s="20">
        <v>0</v>
      </c>
      <c r="F8" s="20">
        <v>7029110.6200000001</v>
      </c>
      <c r="G8" s="20">
        <f>G7+E8-F8</f>
        <v>571939.13999999966</v>
      </c>
    </row>
    <row r="9" spans="1:9" x14ac:dyDescent="0.2">
      <c r="A9" s="22">
        <v>45664</v>
      </c>
      <c r="B9" s="19" t="s">
        <v>47</v>
      </c>
      <c r="C9" s="19" t="s">
        <v>48</v>
      </c>
      <c r="D9" s="19" t="s">
        <v>49</v>
      </c>
      <c r="E9" s="20">
        <v>0</v>
      </c>
      <c r="F9" s="20">
        <f>15366.3+347278.38</f>
        <v>362644.68</v>
      </c>
      <c r="G9" s="20">
        <f>G8+E9-F9</f>
        <v>209294.45999999967</v>
      </c>
    </row>
    <row r="10" spans="1:9" hidden="1" x14ac:dyDescent="0.2">
      <c r="A10" s="22">
        <v>45664</v>
      </c>
      <c r="B10" s="19" t="s">
        <v>50</v>
      </c>
      <c r="C10" s="19" t="s">
        <v>19</v>
      </c>
      <c r="D10" s="19" t="s">
        <v>51</v>
      </c>
      <c r="E10" s="20">
        <v>0</v>
      </c>
      <c r="F10" s="20">
        <v>18000</v>
      </c>
      <c r="G10" s="20">
        <f t="shared" ref="G10:G67" si="0">G9+E10-F10</f>
        <v>191294.45999999967</v>
      </c>
    </row>
    <row r="11" spans="1:9" ht="15" hidden="1" x14ac:dyDescent="0.2">
      <c r="A11" s="22">
        <v>45664</v>
      </c>
      <c r="B11" s="19" t="s">
        <v>52</v>
      </c>
      <c r="C11" s="19" t="s">
        <v>19</v>
      </c>
      <c r="D11" s="24" t="s">
        <v>53</v>
      </c>
      <c r="E11" s="17">
        <v>0</v>
      </c>
      <c r="F11" s="17">
        <v>136357.5</v>
      </c>
      <c r="G11" s="20">
        <f t="shared" si="0"/>
        <v>54936.959999999672</v>
      </c>
      <c r="I11" s="48"/>
    </row>
    <row r="12" spans="1:9" ht="15" hidden="1" x14ac:dyDescent="0.2">
      <c r="A12" s="22">
        <v>45664</v>
      </c>
      <c r="B12" s="21" t="s">
        <v>54</v>
      </c>
      <c r="C12" s="19" t="s">
        <v>19</v>
      </c>
      <c r="D12" s="24" t="s">
        <v>55</v>
      </c>
      <c r="E12" s="17">
        <v>0</v>
      </c>
      <c r="F12" s="17">
        <v>20780</v>
      </c>
      <c r="G12" s="20">
        <f t="shared" si="0"/>
        <v>34156.959999999672</v>
      </c>
      <c r="I12" s="48"/>
    </row>
    <row r="13" spans="1:9" ht="15" hidden="1" x14ac:dyDescent="0.2">
      <c r="A13" s="12">
        <v>45664</v>
      </c>
      <c r="B13" s="19">
        <v>54532</v>
      </c>
      <c r="C13" s="19" t="s">
        <v>11</v>
      </c>
      <c r="D13" s="19" t="s">
        <v>12</v>
      </c>
      <c r="E13" s="17">
        <v>7029110.6200000001</v>
      </c>
      <c r="F13" s="17">
        <v>0</v>
      </c>
      <c r="G13" s="20">
        <f t="shared" si="0"/>
        <v>7063267.5800000001</v>
      </c>
      <c r="I13" s="48"/>
    </row>
    <row r="14" spans="1:9" hidden="1" x14ac:dyDescent="0.2">
      <c r="A14" s="12">
        <v>45664</v>
      </c>
      <c r="B14" s="19">
        <v>54535</v>
      </c>
      <c r="C14" s="19" t="s">
        <v>11</v>
      </c>
      <c r="D14" s="19" t="s">
        <v>12</v>
      </c>
      <c r="E14" s="17">
        <v>0</v>
      </c>
      <c r="F14" s="17">
        <v>6491328.4400000004</v>
      </c>
      <c r="G14" s="20">
        <f t="shared" si="0"/>
        <v>571939.13999999966</v>
      </c>
    </row>
    <row r="15" spans="1:9" x14ac:dyDescent="0.2">
      <c r="A15" s="12">
        <v>45667</v>
      </c>
      <c r="B15" s="19" t="s">
        <v>56</v>
      </c>
      <c r="C15" s="19" t="s">
        <v>57</v>
      </c>
      <c r="D15" s="24" t="s">
        <v>58</v>
      </c>
      <c r="E15" s="17">
        <v>0</v>
      </c>
      <c r="F15" s="17">
        <v>17961.96</v>
      </c>
      <c r="G15" s="20">
        <f t="shared" si="0"/>
        <v>553977.1799999997</v>
      </c>
    </row>
    <row r="16" spans="1:9" x14ac:dyDescent="0.2">
      <c r="A16" s="12">
        <v>45667</v>
      </c>
      <c r="B16" s="19" t="s">
        <v>59</v>
      </c>
      <c r="C16" s="19" t="s">
        <v>60</v>
      </c>
      <c r="D16" s="24" t="s">
        <v>61</v>
      </c>
      <c r="E16" s="17">
        <v>0</v>
      </c>
      <c r="F16" s="17">
        <v>2035</v>
      </c>
      <c r="G16" s="20">
        <f t="shared" si="0"/>
        <v>551942.1799999997</v>
      </c>
    </row>
    <row r="17" spans="1:8" hidden="1" x14ac:dyDescent="0.2">
      <c r="A17" s="12">
        <v>45674</v>
      </c>
      <c r="B17" s="19">
        <v>54605</v>
      </c>
      <c r="C17" s="21" t="s">
        <v>11</v>
      </c>
      <c r="D17" s="24" t="s">
        <v>62</v>
      </c>
      <c r="E17" s="17">
        <v>0</v>
      </c>
      <c r="F17" s="17">
        <v>537782.18000000005</v>
      </c>
      <c r="G17" s="20">
        <f t="shared" si="0"/>
        <v>14159.999999999651</v>
      </c>
    </row>
    <row r="18" spans="1:8" hidden="1" x14ac:dyDescent="0.2">
      <c r="A18" s="12">
        <v>45674</v>
      </c>
      <c r="B18" s="19">
        <v>54613</v>
      </c>
      <c r="C18" s="21" t="s">
        <v>11</v>
      </c>
      <c r="D18" s="24" t="s">
        <v>62</v>
      </c>
      <c r="E18" s="17">
        <v>0</v>
      </c>
      <c r="F18" s="17">
        <v>14160</v>
      </c>
      <c r="G18" s="20">
        <f t="shared" si="0"/>
        <v>-3.4924596548080444E-10</v>
      </c>
    </row>
    <row r="19" spans="1:8" hidden="1" x14ac:dyDescent="0.2">
      <c r="A19" s="12">
        <v>45677</v>
      </c>
      <c r="B19" s="19">
        <v>54665</v>
      </c>
      <c r="C19" s="21" t="s">
        <v>11</v>
      </c>
      <c r="D19" s="24" t="s">
        <v>62</v>
      </c>
      <c r="E19" s="17">
        <v>5202970.17</v>
      </c>
      <c r="F19" s="17">
        <v>0</v>
      </c>
      <c r="G19" s="20">
        <f>G18+E19-F19</f>
        <v>5202970.17</v>
      </c>
    </row>
    <row r="20" spans="1:8" hidden="1" x14ac:dyDescent="0.2">
      <c r="A20" s="12">
        <v>45681</v>
      </c>
      <c r="B20" s="49" t="s">
        <v>63</v>
      </c>
      <c r="C20" s="19" t="s">
        <v>19</v>
      </c>
      <c r="D20" s="24" t="s">
        <v>64</v>
      </c>
      <c r="E20" s="17">
        <v>0</v>
      </c>
      <c r="F20" s="17">
        <v>2110383.4500000002</v>
      </c>
      <c r="G20" s="20">
        <f t="shared" si="0"/>
        <v>3092586.7199999997</v>
      </c>
    </row>
    <row r="21" spans="1:8" hidden="1" x14ac:dyDescent="0.2">
      <c r="A21" s="12">
        <v>45681</v>
      </c>
      <c r="B21" s="49" t="s">
        <v>65</v>
      </c>
      <c r="C21" s="19" t="s">
        <v>19</v>
      </c>
      <c r="D21" s="19" t="s">
        <v>66</v>
      </c>
      <c r="E21" s="17">
        <v>0</v>
      </c>
      <c r="F21" s="17">
        <v>2527586.7200000002</v>
      </c>
      <c r="G21" s="20">
        <f t="shared" si="0"/>
        <v>564999.99999999953</v>
      </c>
    </row>
    <row r="22" spans="1:8" hidden="1" x14ac:dyDescent="0.2">
      <c r="A22" s="12">
        <v>45681</v>
      </c>
      <c r="B22" s="49" t="s">
        <v>67</v>
      </c>
      <c r="C22" s="19" t="s">
        <v>19</v>
      </c>
      <c r="D22" s="19" t="s">
        <v>68</v>
      </c>
      <c r="E22" s="17">
        <v>0</v>
      </c>
      <c r="F22" s="17">
        <v>565000</v>
      </c>
      <c r="G22" s="20">
        <f t="shared" si="0"/>
        <v>0</v>
      </c>
    </row>
    <row r="23" spans="1:8" hidden="1" x14ac:dyDescent="0.2">
      <c r="A23" s="12">
        <v>45684</v>
      </c>
      <c r="B23" s="19">
        <v>54764</v>
      </c>
      <c r="C23" s="19" t="s">
        <v>11</v>
      </c>
      <c r="D23" s="19" t="s">
        <v>12</v>
      </c>
      <c r="E23" s="17">
        <v>96843.6</v>
      </c>
      <c r="F23" s="17">
        <v>0</v>
      </c>
      <c r="G23" s="20">
        <f t="shared" si="0"/>
        <v>96843.6</v>
      </c>
    </row>
    <row r="24" spans="1:8" hidden="1" x14ac:dyDescent="0.2">
      <c r="A24" s="12">
        <v>45685</v>
      </c>
      <c r="B24" s="19">
        <v>54786</v>
      </c>
      <c r="C24" s="19" t="s">
        <v>11</v>
      </c>
      <c r="D24" s="19" t="s">
        <v>12</v>
      </c>
      <c r="E24" s="17">
        <v>267203</v>
      </c>
      <c r="F24" s="17">
        <v>0</v>
      </c>
      <c r="G24" s="20">
        <f t="shared" si="0"/>
        <v>364046.6</v>
      </c>
    </row>
    <row r="25" spans="1:8" hidden="1" x14ac:dyDescent="0.2">
      <c r="A25" s="12">
        <v>45686</v>
      </c>
      <c r="B25" s="19">
        <v>54800</v>
      </c>
      <c r="C25" s="19" t="s">
        <v>11</v>
      </c>
      <c r="D25" s="19" t="s">
        <v>12</v>
      </c>
      <c r="E25" s="17">
        <v>39029.11</v>
      </c>
      <c r="F25" s="17">
        <v>0</v>
      </c>
      <c r="G25" s="20">
        <f t="shared" si="0"/>
        <v>403075.70999999996</v>
      </c>
    </row>
    <row r="26" spans="1:8" x14ac:dyDescent="0.2">
      <c r="A26" s="12">
        <v>45686</v>
      </c>
      <c r="B26" s="50" t="s">
        <v>69</v>
      </c>
      <c r="C26" s="19" t="s">
        <v>70</v>
      </c>
      <c r="D26" s="19" t="s">
        <v>71</v>
      </c>
      <c r="E26" s="17">
        <v>0</v>
      </c>
      <c r="F26" s="17">
        <v>267203</v>
      </c>
      <c r="G26" s="20">
        <f t="shared" si="0"/>
        <v>135872.70999999996</v>
      </c>
    </row>
    <row r="27" spans="1:8" x14ac:dyDescent="0.2">
      <c r="A27" s="12">
        <v>45686</v>
      </c>
      <c r="B27" s="50" t="s">
        <v>72</v>
      </c>
      <c r="C27" s="19" t="s">
        <v>73</v>
      </c>
      <c r="D27" s="19" t="s">
        <v>71</v>
      </c>
      <c r="E27" s="17">
        <v>0</v>
      </c>
      <c r="F27" s="17">
        <v>135872.71</v>
      </c>
      <c r="G27" s="20">
        <f t="shared" si="0"/>
        <v>0</v>
      </c>
    </row>
    <row r="28" spans="1:8" ht="15" hidden="1" x14ac:dyDescent="0.25">
      <c r="A28" s="12">
        <v>45687</v>
      </c>
      <c r="B28" s="23" t="s">
        <v>74</v>
      </c>
      <c r="C28" s="19" t="s">
        <v>11</v>
      </c>
      <c r="D28" s="19" t="s">
        <v>12</v>
      </c>
      <c r="E28" s="17">
        <v>96843.6</v>
      </c>
      <c r="F28" s="17">
        <v>0</v>
      </c>
      <c r="G28" s="20">
        <f t="shared" si="0"/>
        <v>96843.6</v>
      </c>
      <c r="H28"/>
    </row>
    <row r="29" spans="1:8" ht="15" hidden="1" x14ac:dyDescent="0.25">
      <c r="A29" s="12">
        <v>45687</v>
      </c>
      <c r="B29" s="23" t="s">
        <v>75</v>
      </c>
      <c r="C29" s="19" t="s">
        <v>19</v>
      </c>
      <c r="D29" s="19" t="s">
        <v>76</v>
      </c>
      <c r="E29" s="17">
        <v>0</v>
      </c>
      <c r="F29" s="17">
        <v>96843.6</v>
      </c>
      <c r="G29" s="20">
        <f t="shared" si="0"/>
        <v>0</v>
      </c>
      <c r="H29"/>
    </row>
    <row r="30" spans="1:8" ht="15" hidden="1" x14ac:dyDescent="0.25">
      <c r="A30" s="12">
        <v>45687</v>
      </c>
      <c r="B30" s="23" t="s">
        <v>30</v>
      </c>
      <c r="C30" s="19" t="s">
        <v>11</v>
      </c>
      <c r="D30" s="19" t="s">
        <v>12</v>
      </c>
      <c r="E30" s="17">
        <v>48417.36</v>
      </c>
      <c r="F30" s="17">
        <v>0</v>
      </c>
      <c r="G30" s="20">
        <f>G29+E30-F30</f>
        <v>48417.36</v>
      </c>
      <c r="H30"/>
    </row>
    <row r="31" spans="1:8" ht="15" x14ac:dyDescent="0.25">
      <c r="A31" s="12">
        <v>45688</v>
      </c>
      <c r="B31" s="23" t="s">
        <v>77</v>
      </c>
      <c r="C31" s="19" t="s">
        <v>78</v>
      </c>
      <c r="D31" s="19" t="s">
        <v>79</v>
      </c>
      <c r="E31" s="17">
        <v>0</v>
      </c>
      <c r="F31" s="17">
        <v>48417.36</v>
      </c>
      <c r="G31" s="20">
        <f>G30+E31-F31</f>
        <v>0</v>
      </c>
      <c r="H31"/>
    </row>
    <row r="32" spans="1:8" hidden="1" x14ac:dyDescent="0.2">
      <c r="A32" s="12"/>
      <c r="B32" s="23"/>
      <c r="C32" s="19"/>
      <c r="D32" s="19"/>
      <c r="E32" s="17"/>
      <c r="F32" s="20"/>
      <c r="G32" s="20">
        <f t="shared" si="0"/>
        <v>0</v>
      </c>
    </row>
    <row r="33" spans="1:12" hidden="1" x14ac:dyDescent="0.2">
      <c r="A33" s="12"/>
      <c r="B33" s="51"/>
      <c r="C33" s="19"/>
      <c r="D33" s="19"/>
      <c r="E33" s="20"/>
      <c r="F33" s="20"/>
      <c r="G33" s="20">
        <f>G32+E33-F33</f>
        <v>0</v>
      </c>
    </row>
    <row r="34" spans="1:12" hidden="1" x14ac:dyDescent="0.2">
      <c r="A34" s="12"/>
      <c r="B34" s="51"/>
      <c r="C34" s="30"/>
      <c r="D34" s="19"/>
      <c r="E34" s="20"/>
      <c r="F34" s="20"/>
      <c r="G34" s="20">
        <f t="shared" si="0"/>
        <v>0</v>
      </c>
    </row>
    <row r="35" spans="1:12" ht="15" hidden="1" x14ac:dyDescent="0.25">
      <c r="A35" s="12"/>
      <c r="B35" s="51"/>
      <c r="C35" s="27"/>
      <c r="D35" s="19"/>
      <c r="E35" s="20"/>
      <c r="F35" s="20"/>
      <c r="G35" s="20">
        <f t="shared" si="0"/>
        <v>0</v>
      </c>
      <c r="I35" s="52"/>
      <c r="L35"/>
    </row>
    <row r="36" spans="1:12" ht="15" hidden="1" x14ac:dyDescent="0.25">
      <c r="A36" s="12"/>
      <c r="B36" s="51"/>
      <c r="C36" s="19"/>
      <c r="D36" s="19"/>
      <c r="E36" s="20"/>
      <c r="F36" s="20"/>
      <c r="G36" s="20">
        <f t="shared" si="0"/>
        <v>0</v>
      </c>
      <c r="I36" s="52"/>
      <c r="L36"/>
    </row>
    <row r="37" spans="1:12" ht="15" hidden="1" x14ac:dyDescent="0.25">
      <c r="A37" s="12"/>
      <c r="B37" s="23"/>
      <c r="C37" s="19"/>
      <c r="D37" s="19"/>
      <c r="E37" s="17"/>
      <c r="F37" s="17"/>
      <c r="G37" s="20">
        <f t="shared" si="0"/>
        <v>0</v>
      </c>
      <c r="I37" s="52"/>
      <c r="L37"/>
    </row>
    <row r="38" spans="1:12" ht="15" hidden="1" x14ac:dyDescent="0.25">
      <c r="A38" s="12"/>
      <c r="B38" s="51"/>
      <c r="C38" s="19"/>
      <c r="D38" s="18"/>
      <c r="E38" s="20"/>
      <c r="F38" s="20"/>
      <c r="G38" s="20">
        <f t="shared" si="0"/>
        <v>0</v>
      </c>
      <c r="I38" s="52"/>
      <c r="L38"/>
    </row>
    <row r="39" spans="1:12" hidden="1" x14ac:dyDescent="0.2">
      <c r="A39" s="12"/>
      <c r="B39" s="51"/>
      <c r="C39" s="19"/>
      <c r="D39" s="19"/>
      <c r="E39" s="20"/>
      <c r="F39" s="20"/>
      <c r="G39" s="20">
        <f t="shared" si="0"/>
        <v>0</v>
      </c>
      <c r="I39" s="52"/>
    </row>
    <row r="40" spans="1:12" hidden="1" x14ac:dyDescent="0.2">
      <c r="A40" s="12"/>
      <c r="B40" s="51"/>
      <c r="C40" s="19"/>
      <c r="D40" s="19"/>
      <c r="E40" s="17"/>
      <c r="F40" s="17"/>
      <c r="G40" s="20">
        <f t="shared" si="0"/>
        <v>0</v>
      </c>
    </row>
    <row r="41" spans="1:12" hidden="1" x14ac:dyDescent="0.2">
      <c r="A41" s="12"/>
      <c r="B41" s="51"/>
      <c r="C41" s="19"/>
      <c r="D41" s="19"/>
      <c r="E41" s="17"/>
      <c r="F41" s="17"/>
      <c r="G41" s="20">
        <f t="shared" si="0"/>
        <v>0</v>
      </c>
    </row>
    <row r="42" spans="1:12" hidden="1" x14ac:dyDescent="0.2">
      <c r="A42" s="12"/>
      <c r="B42" s="23"/>
      <c r="C42" s="19"/>
      <c r="D42" s="19"/>
      <c r="E42" s="17"/>
      <c r="F42" s="17"/>
      <c r="G42" s="20">
        <f t="shared" si="0"/>
        <v>0</v>
      </c>
    </row>
    <row r="43" spans="1:12" hidden="1" x14ac:dyDescent="0.2">
      <c r="A43" s="12"/>
      <c r="B43" s="23"/>
      <c r="C43" s="19"/>
      <c r="D43" s="19"/>
      <c r="E43" s="17"/>
      <c r="F43" s="17"/>
      <c r="G43" s="20">
        <f t="shared" si="0"/>
        <v>0</v>
      </c>
    </row>
    <row r="44" spans="1:12" hidden="1" x14ac:dyDescent="0.2">
      <c r="A44" s="12"/>
      <c r="B44" s="23"/>
      <c r="C44" s="19"/>
      <c r="D44" s="19"/>
      <c r="E44" s="17"/>
      <c r="F44" s="20"/>
      <c r="G44" s="20">
        <f t="shared" si="0"/>
        <v>0</v>
      </c>
    </row>
    <row r="45" spans="1:12" hidden="1" x14ac:dyDescent="0.2">
      <c r="A45" s="12"/>
      <c r="B45" s="23"/>
      <c r="C45" s="19"/>
      <c r="D45" s="19"/>
      <c r="E45" s="17"/>
      <c r="F45" s="20"/>
      <c r="G45" s="20">
        <f t="shared" si="0"/>
        <v>0</v>
      </c>
    </row>
    <row r="46" spans="1:12" hidden="1" x14ac:dyDescent="0.2">
      <c r="A46" s="12"/>
      <c r="B46" s="51"/>
      <c r="C46" s="19"/>
      <c r="D46" s="19"/>
      <c r="E46" s="20"/>
      <c r="F46" s="20"/>
      <c r="G46" s="20">
        <f t="shared" si="0"/>
        <v>0</v>
      </c>
    </row>
    <row r="47" spans="1:12" hidden="1" x14ac:dyDescent="0.2">
      <c r="A47" s="12"/>
      <c r="B47" s="51"/>
      <c r="C47" s="19"/>
      <c r="D47" s="19"/>
      <c r="E47" s="20"/>
      <c r="F47" s="20"/>
      <c r="G47" s="20">
        <f t="shared" si="0"/>
        <v>0</v>
      </c>
      <c r="K47" s="38"/>
    </row>
    <row r="48" spans="1:12" ht="15" hidden="1" x14ac:dyDescent="0.25">
      <c r="A48" s="12"/>
      <c r="B48" s="51"/>
      <c r="C48" s="18"/>
      <c r="D48" s="18"/>
      <c r="E48" s="20"/>
      <c r="F48" s="20"/>
      <c r="G48" s="20">
        <f t="shared" si="0"/>
        <v>0</v>
      </c>
      <c r="I48" s="48"/>
      <c r="J48" s="48"/>
      <c r="K48" s="48"/>
    </row>
    <row r="49" spans="1:11" ht="15" hidden="1" x14ac:dyDescent="0.2">
      <c r="A49" s="12"/>
      <c r="B49" s="51"/>
      <c r="C49" s="18"/>
      <c r="D49" s="19"/>
      <c r="E49" s="20"/>
      <c r="F49" s="20"/>
      <c r="G49" s="20">
        <f t="shared" si="0"/>
        <v>0</v>
      </c>
      <c r="I49" s="48"/>
      <c r="J49" s="48"/>
      <c r="K49" s="48"/>
    </row>
    <row r="50" spans="1:11" ht="15" hidden="1" x14ac:dyDescent="0.2">
      <c r="A50" s="12"/>
      <c r="B50" s="51"/>
      <c r="C50" s="18"/>
      <c r="D50" s="19"/>
      <c r="E50" s="20"/>
      <c r="F50" s="20"/>
      <c r="G50" s="20">
        <f t="shared" si="0"/>
        <v>0</v>
      </c>
      <c r="I50" s="48"/>
      <c r="J50" s="48"/>
      <c r="K50" s="48"/>
    </row>
    <row r="51" spans="1:11" ht="15" hidden="1" x14ac:dyDescent="0.2">
      <c r="A51" s="12"/>
      <c r="B51" s="51"/>
      <c r="C51" s="18"/>
      <c r="D51" s="19"/>
      <c r="E51" s="20"/>
      <c r="F51" s="20"/>
      <c r="G51" s="20">
        <f t="shared" si="0"/>
        <v>0</v>
      </c>
      <c r="I51" s="48"/>
      <c r="J51" s="48"/>
      <c r="K51" s="48"/>
    </row>
    <row r="52" spans="1:11" ht="15" hidden="1" x14ac:dyDescent="0.2">
      <c r="A52" s="12"/>
      <c r="B52" s="51"/>
      <c r="C52" s="18"/>
      <c r="D52" s="19"/>
      <c r="E52" s="20"/>
      <c r="F52" s="20"/>
      <c r="G52" s="20">
        <f t="shared" si="0"/>
        <v>0</v>
      </c>
      <c r="I52" s="48"/>
      <c r="J52" s="48"/>
      <c r="K52" s="48"/>
    </row>
    <row r="53" spans="1:11" ht="15" hidden="1" x14ac:dyDescent="0.2">
      <c r="A53" s="12"/>
      <c r="B53" s="51"/>
      <c r="C53" s="18"/>
      <c r="D53" s="19"/>
      <c r="E53" s="20"/>
      <c r="F53" s="20"/>
      <c r="G53" s="20">
        <f t="shared" si="0"/>
        <v>0</v>
      </c>
      <c r="I53" s="48"/>
      <c r="J53" s="48"/>
      <c r="K53" s="48"/>
    </row>
    <row r="54" spans="1:11" ht="15" hidden="1" x14ac:dyDescent="0.2">
      <c r="A54" s="12"/>
      <c r="B54" s="51"/>
      <c r="C54" s="18"/>
      <c r="D54" s="19"/>
      <c r="E54" s="20"/>
      <c r="F54" s="20"/>
      <c r="G54" s="20">
        <f t="shared" si="0"/>
        <v>0</v>
      </c>
      <c r="I54" s="48"/>
      <c r="J54" s="48"/>
      <c r="K54" s="48"/>
    </row>
    <row r="55" spans="1:11" ht="15" hidden="1" x14ac:dyDescent="0.2">
      <c r="A55" s="22"/>
      <c r="B55" s="51"/>
      <c r="C55" s="27"/>
      <c r="D55" s="53"/>
      <c r="E55" s="20"/>
      <c r="F55" s="20"/>
      <c r="G55" s="20">
        <f t="shared" si="0"/>
        <v>0</v>
      </c>
      <c r="I55" s="48"/>
      <c r="J55" s="48"/>
      <c r="K55" s="48"/>
    </row>
    <row r="56" spans="1:11" ht="15" hidden="1" x14ac:dyDescent="0.2">
      <c r="A56" s="22"/>
      <c r="B56" s="51"/>
      <c r="C56" s="30"/>
      <c r="D56" s="53"/>
      <c r="E56" s="20"/>
      <c r="F56" s="20"/>
      <c r="G56" s="20">
        <f t="shared" si="0"/>
        <v>0</v>
      </c>
      <c r="I56" s="48"/>
      <c r="J56" s="48"/>
      <c r="K56" s="48"/>
    </row>
    <row r="57" spans="1:11" ht="15" hidden="1" x14ac:dyDescent="0.2">
      <c r="A57" s="22"/>
      <c r="B57" s="51"/>
      <c r="C57" s="30"/>
      <c r="D57" s="53"/>
      <c r="E57" s="20"/>
      <c r="F57" s="20"/>
      <c r="G57" s="20">
        <f t="shared" si="0"/>
        <v>0</v>
      </c>
      <c r="I57" s="48"/>
      <c r="J57" s="48"/>
      <c r="K57" s="48"/>
    </row>
    <row r="58" spans="1:11" ht="15" hidden="1" x14ac:dyDescent="0.2">
      <c r="A58" s="22"/>
      <c r="B58" s="51"/>
      <c r="C58" s="30"/>
      <c r="D58" s="53"/>
      <c r="E58" s="20"/>
      <c r="F58" s="20"/>
      <c r="G58" s="20">
        <f t="shared" si="0"/>
        <v>0</v>
      </c>
      <c r="I58" s="48"/>
      <c r="J58" s="48"/>
      <c r="K58" s="48"/>
    </row>
    <row r="59" spans="1:11" ht="15" hidden="1" x14ac:dyDescent="0.25">
      <c r="A59" s="54"/>
      <c r="B59" s="18"/>
      <c r="C59" s="27"/>
      <c r="D59" s="53"/>
      <c r="E59" s="20"/>
      <c r="F59" s="20"/>
      <c r="G59" s="20">
        <f t="shared" si="0"/>
        <v>0</v>
      </c>
      <c r="I59" s="48"/>
      <c r="J59" s="48"/>
      <c r="K59" s="48"/>
    </row>
    <row r="60" spans="1:11" ht="15" hidden="1" x14ac:dyDescent="0.25">
      <c r="A60" s="54"/>
      <c r="B60" s="18"/>
      <c r="C60" s="18"/>
      <c r="D60" s="18"/>
      <c r="E60" s="20"/>
      <c r="F60" s="20"/>
      <c r="G60" s="20">
        <f t="shared" si="0"/>
        <v>0</v>
      </c>
      <c r="I60" s="48"/>
      <c r="J60" s="48"/>
      <c r="K60" s="48"/>
    </row>
    <row r="61" spans="1:11" ht="15" hidden="1" x14ac:dyDescent="0.25">
      <c r="A61" s="54"/>
      <c r="B61" s="18"/>
      <c r="C61" s="18"/>
      <c r="D61" s="18"/>
      <c r="E61" s="20"/>
      <c r="F61" s="38"/>
      <c r="G61" s="20">
        <f t="shared" si="0"/>
        <v>0</v>
      </c>
      <c r="I61" s="48"/>
      <c r="J61" s="48"/>
      <c r="K61" s="48"/>
    </row>
    <row r="62" spans="1:11" ht="15" hidden="1" x14ac:dyDescent="0.25">
      <c r="A62" s="54"/>
      <c r="B62" s="18"/>
      <c r="C62" s="27"/>
      <c r="D62" s="53"/>
      <c r="E62" s="20"/>
      <c r="F62" s="20"/>
      <c r="G62" s="20">
        <f t="shared" si="0"/>
        <v>0</v>
      </c>
      <c r="I62" s="48"/>
      <c r="J62" s="48"/>
      <c r="K62" s="48"/>
    </row>
    <row r="63" spans="1:11" ht="15" hidden="1" x14ac:dyDescent="0.25">
      <c r="A63" s="54"/>
      <c r="B63" s="18"/>
      <c r="C63" s="18"/>
      <c r="D63" s="53"/>
      <c r="E63" s="20"/>
      <c r="F63" s="20"/>
      <c r="G63" s="20">
        <f t="shared" si="0"/>
        <v>0</v>
      </c>
      <c r="I63" s="48"/>
      <c r="J63" s="48"/>
      <c r="K63" s="48"/>
    </row>
    <row r="64" spans="1:11" ht="15" hidden="1" x14ac:dyDescent="0.25">
      <c r="A64" s="54"/>
      <c r="B64" s="18"/>
      <c r="C64" s="18"/>
      <c r="D64" s="53"/>
      <c r="E64" s="20"/>
      <c r="F64" s="20"/>
      <c r="G64" s="20">
        <f t="shared" si="0"/>
        <v>0</v>
      </c>
      <c r="I64" s="48"/>
      <c r="J64" s="48"/>
      <c r="K64" s="48"/>
    </row>
    <row r="65" spans="1:11" ht="15" hidden="1" x14ac:dyDescent="0.25">
      <c r="A65" s="54"/>
      <c r="B65" s="18"/>
      <c r="C65" s="53"/>
      <c r="D65" s="53"/>
      <c r="E65" s="20"/>
      <c r="F65" s="20"/>
      <c r="G65" s="20">
        <f t="shared" si="0"/>
        <v>0</v>
      </c>
      <c r="I65" s="48"/>
      <c r="J65" s="48"/>
      <c r="K65" s="48"/>
    </row>
    <row r="66" spans="1:11" ht="15" hidden="1" x14ac:dyDescent="0.25">
      <c r="A66" s="54"/>
      <c r="B66" s="18"/>
      <c r="C66" s="18"/>
      <c r="D66" s="53"/>
      <c r="E66" s="20"/>
      <c r="F66" s="20"/>
      <c r="G66" s="20">
        <f t="shared" si="0"/>
        <v>0</v>
      </c>
      <c r="I66" s="48"/>
      <c r="J66" s="48"/>
      <c r="K66" s="48"/>
    </row>
    <row r="67" spans="1:11" ht="15" hidden="1" x14ac:dyDescent="0.25">
      <c r="A67" s="54"/>
      <c r="B67" s="18"/>
      <c r="C67" s="18"/>
      <c r="D67" s="53"/>
      <c r="E67" s="20"/>
      <c r="F67" s="20"/>
      <c r="G67" s="20">
        <f t="shared" si="0"/>
        <v>0</v>
      </c>
      <c r="I67" s="48"/>
      <c r="J67" s="48"/>
      <c r="K67" s="48"/>
    </row>
    <row r="68" spans="1:11" ht="15" hidden="1" x14ac:dyDescent="0.25">
      <c r="A68" s="55"/>
      <c r="B68" s="56"/>
      <c r="C68" s="56"/>
      <c r="D68" s="57"/>
      <c r="E68" s="58">
        <f>SUM(E7:E67)</f>
        <v>12780417.459999997</v>
      </c>
      <c r="F68" s="58">
        <f>SUM(F7:F67)</f>
        <v>20381467.220000003</v>
      </c>
      <c r="G68" s="57"/>
      <c r="I68" s="48"/>
      <c r="J68" s="48"/>
      <c r="K68" s="59" t="s">
        <v>80</v>
      </c>
    </row>
    <row r="69" spans="1:11" ht="15" hidden="1" x14ac:dyDescent="0.25">
      <c r="I69" s="48"/>
      <c r="J69" s="48"/>
      <c r="K69" s="48"/>
    </row>
    <row r="70" spans="1:11" ht="15" hidden="1" x14ac:dyDescent="0.25">
      <c r="I70" s="48"/>
      <c r="J70" s="48"/>
      <c r="K70" s="48"/>
    </row>
    <row r="71" spans="1:11" ht="15" x14ac:dyDescent="0.25">
      <c r="I71" s="48"/>
      <c r="J71" s="48"/>
      <c r="K71" s="48"/>
    </row>
    <row r="72" spans="1:11" ht="15" x14ac:dyDescent="0.25">
      <c r="I72" s="48"/>
      <c r="J72" s="48"/>
      <c r="K72" s="48"/>
    </row>
  </sheetData>
  <autoFilter ref="A6:G70" xr:uid="{AAC5FBCC-A427-4277-8DA5-2F29D9926AD6}">
    <filterColumn colId="2">
      <filters>
        <filter val="Edesur"/>
        <filter val="Envío Expreso DWN, SRL"/>
        <filter val="Humano Seguro, S.A."/>
        <filter val="Pedro Javier Abreu Núñez"/>
        <filter val="Seguro Nacional de Salud, S.A."/>
        <filter val="Xploraap Media, SRL"/>
      </filters>
    </filterColumn>
  </autoFilter>
  <mergeCells count="4">
    <mergeCell ref="A1:G1"/>
    <mergeCell ref="A2:G2"/>
    <mergeCell ref="A3:G3"/>
    <mergeCell ref="A4:G4"/>
  </mergeCells>
  <pageMargins left="1.0236220472440944" right="0.1968503937007874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Pago Proveedor ene.-2025</vt:lpstr>
      <vt:lpstr>PP</vt:lpstr>
      <vt:lpstr>1001</vt:lpstr>
      <vt:lpstr>3001</vt:lpstr>
      <vt:lpstr>'1001'!Títulos_a_imprimir</vt:lpstr>
      <vt:lpstr>'Pago Proveedor ene.-2025'!Títulos_a_imprimir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cp:lastPrinted>2025-02-13T19:07:35Z</cp:lastPrinted>
  <dcterms:created xsi:type="dcterms:W3CDTF">2025-02-03T13:10:23Z</dcterms:created>
  <dcterms:modified xsi:type="dcterms:W3CDTF">2025-02-13T19:08:54Z</dcterms:modified>
</cp:coreProperties>
</file>