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dopescado-my.sharepoint.com/personal/admin_codopescado_onmicrosoft_com/Documents/Sección de Contabilidad/Contabilidad/Cuentas por Pagar/Cuentas por pagar-2023/"/>
    </mc:Choice>
  </mc:AlternateContent>
  <xr:revisionPtr revIDLastSave="1" documentId="8_{BC0A426F-363C-4B9F-B881-A95F0027138F}" xr6:coauthVersionLast="47" xr6:coauthVersionMax="47" xr10:uidLastSave="{5F3353F1-4CB2-486D-862C-57727A7B05D8}"/>
  <bookViews>
    <workbookView xWindow="-120" yWindow="-120" windowWidth="20730" windowHeight="11160" xr2:uid="{C4D9049F-D70A-4AF9-9412-F00464A84D51}"/>
  </bookViews>
  <sheets>
    <sheet name="CXP 30 may.2023 " sheetId="1" r:id="rId1"/>
  </sheets>
  <externalReferences>
    <externalReference r:id="rId2"/>
  </externalReferences>
  <definedNames>
    <definedName name="_xlnm._FilterDatabase" localSheetId="0" hidden="1">'CXP 30 may.2023 '!$B$6:$F$19</definedName>
    <definedName name="_xlnm.Print_Area" localSheetId="0">'CXP 30 may.2023 '!$B$1:$F$57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38" i="1"/>
  <c r="F37" i="1"/>
  <c r="F36" i="1"/>
  <c r="F39" i="1" s="1"/>
  <c r="F33" i="1"/>
  <c r="F24" i="1"/>
  <c r="F26" i="1" s="1"/>
  <c r="F22" i="1"/>
  <c r="F19" i="1"/>
  <c r="F2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Katherine Sanchez</author>
  </authors>
  <commentList>
    <comment ref="C23" authorId="0" shapeId="0" xr:uid="{4D020BFE-AB8D-4DEB-98D7-EACAB787AE22}">
      <text>
        <r>
          <rPr>
            <b/>
            <sz val="9"/>
            <color indexed="81"/>
            <rFont val="Tahoma"/>
            <family val="2"/>
          </rPr>
          <t>Katherine Sanchez:</t>
        </r>
        <r>
          <rPr>
            <sz val="9"/>
            <color indexed="81"/>
            <rFont val="Tahoma"/>
            <family val="2"/>
          </rPr>
          <t xml:space="preserve">
No cargaron el año 2010
</t>
        </r>
      </text>
    </comment>
  </commentList>
</comments>
</file>

<file path=xl/sharedStrings.xml><?xml version="1.0" encoding="utf-8"?>
<sst xmlns="http://schemas.openxmlformats.org/spreadsheetml/2006/main" count="91" uniqueCount="60">
  <si>
    <t>Relación de Cuentas por Pagar</t>
  </si>
  <si>
    <t>Al 31 de mayo 2023</t>
  </si>
  <si>
    <t>Cuentas por Pagar en RD$</t>
  </si>
  <si>
    <t>Fecha</t>
  </si>
  <si>
    <t>No. Doc.</t>
  </si>
  <si>
    <t xml:space="preserve">Suplidor </t>
  </si>
  <si>
    <t>Detalle</t>
  </si>
  <si>
    <t>Total</t>
  </si>
  <si>
    <t>BS-0018294-2022</t>
  </si>
  <si>
    <t>Soluciones Tecnológicas Empresariales SRL</t>
  </si>
  <si>
    <t xml:space="preserve">Alquiler de impresoras multifuncionales </t>
  </si>
  <si>
    <t>CODOPESCA-UC-CD-2023-0005</t>
  </si>
  <si>
    <t>Envíos Expreso DWN, SRL</t>
  </si>
  <si>
    <t>Envíos al interior</t>
  </si>
  <si>
    <t>B1500000003</t>
  </si>
  <si>
    <t>Grupo Gopez</t>
  </si>
  <si>
    <t>Fundas de empaque</t>
  </si>
  <si>
    <t>E450000011385</t>
  </si>
  <si>
    <t>Compañía Dominicana de Teléfono (CLARO)</t>
  </si>
  <si>
    <t>Telefonica correspondiente a mayo 2023</t>
  </si>
  <si>
    <t>E450000011893</t>
  </si>
  <si>
    <t>E450000012109</t>
  </si>
  <si>
    <t>B1500160955</t>
  </si>
  <si>
    <t>Agua Planeta Azul C por A</t>
  </si>
  <si>
    <t>Rellenado de botellones</t>
  </si>
  <si>
    <t>B1500000601</t>
  </si>
  <si>
    <t>FL Betances &amp; Asociados, SRL</t>
  </si>
  <si>
    <t>Licencia Informatica</t>
  </si>
  <si>
    <t>B1500381197</t>
  </si>
  <si>
    <t>Edesur Dominicana, S.A.</t>
  </si>
  <si>
    <t>Energía eléctrica</t>
  </si>
  <si>
    <t>B1500377911</t>
  </si>
  <si>
    <t>B1500377907</t>
  </si>
  <si>
    <t>B1500381652</t>
  </si>
  <si>
    <t>Sub-total</t>
  </si>
  <si>
    <t>Cuentas por Pagar en USD</t>
  </si>
  <si>
    <t>2018-2022</t>
  </si>
  <si>
    <t xml:space="preserve">Organización del Sector Pesquero y Acuícola del Istmo Centroamericano
(OSPESCA) </t>
  </si>
  <si>
    <t>Membresía  US$25,000.00 anual</t>
  </si>
  <si>
    <t>2007-2021</t>
  </si>
  <si>
    <t>Centro para los servicios de información y asesoramiento sobre la comercialización de los productos pesqueros de América Latina y el Caribe (INFOPESCA)</t>
  </si>
  <si>
    <t>Membresía 2007-2021  US$ 5,0000 primer año y US$10,000.00 anual.</t>
  </si>
  <si>
    <t>Total USD</t>
  </si>
  <si>
    <t>Tasa de Cambio</t>
  </si>
  <si>
    <t>Total RD$</t>
  </si>
  <si>
    <t>Total Cuentas Por Pagar</t>
  </si>
  <si>
    <t>Retenciones y acumulaciones por pagar</t>
  </si>
  <si>
    <t>N/D</t>
  </si>
  <si>
    <t xml:space="preserve">Colector de Impuestos Internos </t>
  </si>
  <si>
    <t>Impuestos y otras retenciones por pagar</t>
  </si>
  <si>
    <t>Otros  Pasivos corrientes</t>
  </si>
  <si>
    <t>Nómina</t>
  </si>
  <si>
    <t>Consejo Dominicano de pesca y Acuicultura (Codopesca)</t>
  </si>
  <si>
    <t>Vacaciones por pagar 2022</t>
  </si>
  <si>
    <t>Indemnizaciones por pagar marzo 2023</t>
  </si>
  <si>
    <t>Vacaciones por pagar marzo 2023</t>
  </si>
  <si>
    <t>Beneficios a Empleados a corto plazo</t>
  </si>
  <si>
    <t>Viatico 1er corte marzo 2023</t>
  </si>
  <si>
    <t>Viatico 2do corte marzo 2023</t>
  </si>
  <si>
    <t>Viatico 3er corte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</si>
</sst>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C0A]d\-mmm\-yy;@"/>
    <numFmt numFmtId="165" formatCode="dd/mm/yyyy;@"/>
    <numFmt numFmtId="166" formatCode="_(* #,##0.0000_);_(* \(#,##0.00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ova Cond Light"/>
      <family val="2"/>
    </font>
    <font>
      <sz val="8"/>
      <color theme="1"/>
      <name val="Arial Nova Cond Light"/>
      <family val="2"/>
    </font>
    <font>
      <b/>
      <sz val="12"/>
      <color theme="1"/>
      <name val="Arial Nova Cond Light"/>
      <family val="2"/>
    </font>
    <font>
      <b/>
      <sz val="10"/>
      <color theme="1"/>
      <name val="Arial Nova Cond Light"/>
      <family val="2"/>
    </font>
    <font>
      <sz val="10"/>
      <color rgb="FF000000"/>
      <name val="Arial Nova Cond Light"/>
      <family val="2"/>
    </font>
    <font>
      <sz val="8"/>
      <color theme="1"/>
      <name val="Calibri"/>
      <family val="2"/>
      <scheme val="minor"/>
    </font>
    <font>
      <b/>
      <sz val="10"/>
      <name val="Arial Nova Cond Light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 indent="1"/>
    </xf>
    <xf numFmtId="43" fontId="2" fillId="0" borderId="0" xfId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 indent="1"/>
    </xf>
    <xf numFmtId="43" fontId="5" fillId="0" borderId="0" xfId="1" applyFont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left" vertical="center" wrapText="1" indent="1"/>
    </xf>
    <xf numFmtId="164" fontId="5" fillId="2" borderId="2" xfId="0" applyNumberFormat="1" applyFont="1" applyFill="1" applyBorder="1" applyAlignment="1">
      <alignment horizontal="left" vertical="center" wrapText="1" indent="1"/>
    </xf>
    <xf numFmtId="164" fontId="5" fillId="2" borderId="3" xfId="0" applyNumberFormat="1" applyFont="1" applyFill="1" applyBorder="1" applyAlignment="1">
      <alignment horizontal="left" vertical="center" wrapText="1" indent="1"/>
    </xf>
    <xf numFmtId="164" fontId="5" fillId="0" borderId="0" xfId="0" applyNumberFormat="1" applyFont="1" applyAlignment="1">
      <alignment horizontal="left" vertical="center" wrapText="1" inden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3" fontId="5" fillId="0" borderId="4" xfId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5" fontId="2" fillId="0" borderId="4" xfId="0" applyNumberFormat="1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1"/>
    </xf>
    <xf numFmtId="0" fontId="6" fillId="0" borderId="4" xfId="0" applyFont="1" applyBorder="1" applyAlignment="1">
      <alignment horizontal="left" vertical="center" wrapText="1" indent="1"/>
    </xf>
    <xf numFmtId="43" fontId="2" fillId="0" borderId="3" xfId="1" applyFont="1" applyFill="1" applyBorder="1" applyAlignment="1">
      <alignment vertical="center" wrapText="1"/>
    </xf>
    <xf numFmtId="43" fontId="2" fillId="0" borderId="0" xfId="1" applyFont="1" applyFill="1" applyBorder="1" applyAlignment="1">
      <alignment horizontal="left" vertical="center" wrapText="1" indent="2"/>
    </xf>
    <xf numFmtId="43" fontId="3" fillId="0" borderId="0" xfId="1" applyFont="1" applyAlignment="1">
      <alignment horizontal="left" vertical="center"/>
    </xf>
    <xf numFmtId="43" fontId="3" fillId="0" borderId="0" xfId="0" applyNumberFormat="1" applyFont="1" applyAlignment="1">
      <alignment horizontal="left" vertical="center" wrapText="1"/>
    </xf>
    <xf numFmtId="0" fontId="0" fillId="0" borderId="1" xfId="0" applyBorder="1"/>
    <xf numFmtId="0" fontId="0" fillId="0" borderId="2" xfId="0" applyBorder="1"/>
    <xf numFmtId="0" fontId="5" fillId="0" borderId="6" xfId="0" applyFont="1" applyBorder="1" applyAlignment="1">
      <alignment horizontal="right" vertical="center" wrapText="1" indent="2"/>
    </xf>
    <xf numFmtId="43" fontId="5" fillId="0" borderId="4" xfId="1" applyFont="1" applyFill="1" applyBorder="1" applyAlignment="1">
      <alignment horizontal="left" vertical="center" wrapText="1" indent="2"/>
    </xf>
    <xf numFmtId="43" fontId="5" fillId="0" borderId="0" xfId="1" applyFont="1" applyFill="1" applyBorder="1" applyAlignment="1">
      <alignment horizontal="left" vertical="center" wrapText="1" indent="2"/>
    </xf>
    <xf numFmtId="0" fontId="7" fillId="0" borderId="0" xfId="0" applyFont="1"/>
    <xf numFmtId="1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3" fontId="2" fillId="0" borderId="4" xfId="1" applyFont="1" applyFill="1" applyBorder="1" applyAlignment="1">
      <alignment horizontal="left" vertical="center" wrapText="1" indent="1"/>
    </xf>
    <xf numFmtId="43" fontId="2" fillId="0" borderId="0" xfId="1" applyFont="1" applyFill="1" applyBorder="1" applyAlignment="1">
      <alignment horizontal="left" vertical="center" wrapText="1" indent="1"/>
    </xf>
    <xf numFmtId="0" fontId="5" fillId="0" borderId="1" xfId="0" applyFont="1" applyBorder="1" applyAlignment="1">
      <alignment horizontal="right" vertical="center" wrapText="1" indent="1"/>
    </xf>
    <xf numFmtId="0" fontId="5" fillId="0" borderId="2" xfId="0" applyFont="1" applyBorder="1" applyAlignment="1">
      <alignment horizontal="right" vertical="center" wrapText="1" indent="1"/>
    </xf>
    <xf numFmtId="0" fontId="5" fillId="0" borderId="3" xfId="0" applyFont="1" applyBorder="1" applyAlignment="1">
      <alignment horizontal="right" vertical="center" wrapText="1" indent="1"/>
    </xf>
    <xf numFmtId="43" fontId="5" fillId="0" borderId="4" xfId="1" applyFont="1" applyBorder="1" applyAlignment="1">
      <alignment horizontal="left" vertical="center" wrapText="1" indent="1"/>
    </xf>
    <xf numFmtId="43" fontId="5" fillId="0" borderId="0" xfId="0" applyNumberFormat="1" applyFont="1" applyAlignment="1">
      <alignment horizontal="left" vertical="center" wrapText="1" indent="1"/>
    </xf>
    <xf numFmtId="166" fontId="5" fillId="0" borderId="4" xfId="1" applyNumberFormat="1" applyFont="1" applyBorder="1" applyAlignment="1">
      <alignment horizontal="left" vertical="center" wrapText="1" indent="1"/>
    </xf>
    <xf numFmtId="166" fontId="5" fillId="0" borderId="0" xfId="0" applyNumberFormat="1" applyFont="1" applyAlignment="1">
      <alignment horizontal="left" vertical="center" wrapText="1" indent="1"/>
    </xf>
    <xf numFmtId="0" fontId="5" fillId="0" borderId="7" xfId="0" applyFont="1" applyBorder="1" applyAlignment="1">
      <alignment horizontal="right" vertical="center" wrapText="1" indent="1"/>
    </xf>
    <xf numFmtId="0" fontId="5" fillId="0" borderId="8" xfId="0" applyFont="1" applyBorder="1" applyAlignment="1">
      <alignment horizontal="right" vertical="center" wrapText="1" indent="1"/>
    </xf>
    <xf numFmtId="43" fontId="5" fillId="0" borderId="9" xfId="1" applyFont="1" applyBorder="1" applyAlignment="1">
      <alignment horizontal="left" vertical="center" wrapText="1"/>
    </xf>
    <xf numFmtId="43" fontId="5" fillId="0" borderId="0" xfId="0" applyNumberFormat="1" applyFont="1" applyAlignment="1">
      <alignment horizontal="left" vertical="center" wrapText="1"/>
    </xf>
    <xf numFmtId="14" fontId="5" fillId="0" borderId="1" xfId="0" applyNumberFormat="1" applyFont="1" applyBorder="1" applyAlignment="1">
      <alignment horizontal="left" vertical="center" wrapText="1" indent="1"/>
    </xf>
    <xf numFmtId="14" fontId="5" fillId="0" borderId="2" xfId="0" applyNumberFormat="1" applyFont="1" applyBorder="1" applyAlignment="1">
      <alignment horizontal="left" vertical="center" wrapText="1" indent="1"/>
    </xf>
    <xf numFmtId="14" fontId="5" fillId="0" borderId="0" xfId="0" applyNumberFormat="1" applyFont="1" applyAlignment="1">
      <alignment horizontal="left" vertical="center" wrapText="1" indent="1"/>
    </xf>
    <xf numFmtId="14" fontId="2" fillId="0" borderId="4" xfId="0" applyNumberFormat="1" applyFont="1" applyBorder="1" applyAlignment="1">
      <alignment horizontal="left" vertical="center" wrapText="1" indent="1"/>
    </xf>
    <xf numFmtId="43" fontId="2" fillId="0" borderId="4" xfId="1" applyFont="1" applyFill="1" applyBorder="1" applyAlignment="1">
      <alignment horizontal="left" vertical="center" wrapText="1" indent="2"/>
    </xf>
    <xf numFmtId="14" fontId="2" fillId="0" borderId="1" xfId="0" applyNumberFormat="1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right" vertical="center" wrapText="1" indent="2"/>
    </xf>
    <xf numFmtId="43" fontId="3" fillId="0" borderId="0" xfId="0" applyNumberFormat="1" applyFont="1" applyAlignment="1">
      <alignment horizontal="left" vertical="center"/>
    </xf>
    <xf numFmtId="43" fontId="8" fillId="0" borderId="4" xfId="1" applyFont="1" applyFill="1" applyBorder="1" applyAlignment="1">
      <alignment horizontal="left" vertical="center" wrapText="1" indent="2"/>
    </xf>
    <xf numFmtId="43" fontId="8" fillId="0" borderId="0" xfId="1" applyFont="1" applyFill="1" applyBorder="1" applyAlignment="1">
      <alignment horizontal="left" vertical="center" wrapText="1" indent="2"/>
    </xf>
    <xf numFmtId="0" fontId="2" fillId="0" borderId="0" xfId="0" applyFont="1" applyAlignment="1">
      <alignment horizontal="center" vertical="center" wrapText="1"/>
    </xf>
    <xf numFmtId="43" fontId="0" fillId="0" borderId="0" xfId="1" applyFont="1"/>
    <xf numFmtId="14" fontId="2" fillId="0" borderId="0" xfId="0" applyNumberFormat="1" applyFont="1" applyAlignment="1">
      <alignment horizontal="left" vertical="center" wrapText="1" indent="1"/>
    </xf>
    <xf numFmtId="0" fontId="6" fillId="0" borderId="0" xfId="0" applyFont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981075</xdr:colOff>
      <xdr:row>51</xdr:row>
      <xdr:rowOff>144780</xdr:rowOff>
    </xdr:from>
    <xdr:to>
      <xdr:col>4</xdr:col>
      <xdr:colOff>742950</xdr:colOff>
      <xdr:row>56</xdr:row>
      <xdr:rowOff>135254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238F46F-02F9-42DF-8914-1EB515823A55}"/>
            </a:ext>
          </a:extLst>
        </xdr:cNvPr>
        <xdr:cNvSpPr txBox="1"/>
      </xdr:nvSpPr>
      <xdr:spPr>
        <a:xfrm>
          <a:off x="4495800" y="7374255"/>
          <a:ext cx="2171700" cy="8000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endParaRPr lang="es-ES" sz="1100" b="1">
            <a:solidFill>
              <a:schemeClr val="dk1"/>
            </a:solidFill>
            <a:latin typeface="Arial Nova Cond Light" panose="020B0306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1562100</xdr:colOff>
      <xdr:row>49</xdr:row>
      <xdr:rowOff>76200</xdr:rowOff>
    </xdr:from>
    <xdr:to>
      <xdr:col>5</xdr:col>
      <xdr:colOff>923925</xdr:colOff>
      <xdr:row>54</xdr:row>
      <xdr:rowOff>30480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4D86BC14-25E8-417C-8399-DA1E163D2E24}"/>
            </a:ext>
          </a:extLst>
        </xdr:cNvPr>
        <xdr:cNvSpPr txBox="1"/>
      </xdr:nvSpPr>
      <xdr:spPr>
        <a:xfrm>
          <a:off x="7486650" y="6981825"/>
          <a:ext cx="2133600" cy="7639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endParaRPr lang="es-ES" sz="1100" b="1">
            <a:solidFill>
              <a:schemeClr val="dk1"/>
            </a:solidFill>
            <a:latin typeface="Arial Nova Cond Light" panose="020B0306020202020204" pitchFamily="34" charset="0"/>
            <a:ea typeface="+mn-ea"/>
            <a:cs typeface="+mn-cs"/>
          </a:endParaRPr>
        </a:p>
        <a:p>
          <a:pPr marL="0" indent="0" algn="ctr"/>
          <a:endParaRPr lang="es-ES" sz="1100" b="1">
            <a:solidFill>
              <a:schemeClr val="dk1"/>
            </a:solidFill>
            <a:latin typeface="Arial Nova Cond Light" panose="020B0306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110490</xdr:colOff>
      <xdr:row>50</xdr:row>
      <xdr:rowOff>80011</xdr:rowOff>
    </xdr:from>
    <xdr:to>
      <xdr:col>3</xdr:col>
      <xdr:colOff>13335</xdr:colOff>
      <xdr:row>53</xdr:row>
      <xdr:rowOff>154305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EEC36D5D-6197-4CF2-9766-7047FBA31B1F}"/>
            </a:ext>
          </a:extLst>
        </xdr:cNvPr>
        <xdr:cNvSpPr txBox="1"/>
      </xdr:nvSpPr>
      <xdr:spPr>
        <a:xfrm>
          <a:off x="815340" y="7147561"/>
          <a:ext cx="2712720" cy="5600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ES" sz="1100" b="1">
            <a:latin typeface="Arial Nova Cond Light" panose="020B030602020202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1546534</xdr:colOff>
      <xdr:row>0</xdr:row>
      <xdr:rowOff>790385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8E4C8D0-7B35-485B-9127-C21DC27E73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0"/>
          <a:ext cx="2718109" cy="790385"/>
        </a:xfrm>
        <a:prstGeom prst="rect">
          <a:avLst/>
        </a:prstGeom>
      </xdr:spPr>
    </xdr:pic>
    <xdr:clientData/>
  </xdr:twoCellAnchor>
  <xdr:twoCellAnchor>
    <xdr:from>
      <xdr:col>1</xdr:col>
      <xdr:colOff>43815</xdr:colOff>
      <xdr:row>49</xdr:row>
      <xdr:rowOff>87630</xdr:rowOff>
    </xdr:from>
    <xdr:to>
      <xdr:col>5</xdr:col>
      <xdr:colOff>916305</xdr:colOff>
      <xdr:row>56</xdr:row>
      <xdr:rowOff>137159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DF77592B-D71F-482F-8353-21CB826F87A9}"/>
            </a:ext>
          </a:extLst>
        </xdr:cNvPr>
        <xdr:cNvGrpSpPr/>
      </xdr:nvGrpSpPr>
      <xdr:grpSpPr>
        <a:xfrm>
          <a:off x="748665" y="7002780"/>
          <a:ext cx="8863965" cy="1183004"/>
          <a:chOff x="939165" y="5602605"/>
          <a:chExt cx="8863965" cy="1183004"/>
        </a:xfrm>
      </xdr:grpSpPr>
      <xdr:sp macro="" textlink="">
        <xdr:nvSpPr>
          <xdr:cNvPr id="7" name="CuadroTexto 6">
            <a:extLst>
              <a:ext uri="{FF2B5EF4-FFF2-40B4-BE49-F238E27FC236}">
                <a16:creationId xmlns:a16="http://schemas.microsoft.com/office/drawing/2014/main" id="{6C0DCC03-10CB-2518-DC35-C9823BB9D6B0}"/>
              </a:ext>
            </a:extLst>
          </xdr:cNvPr>
          <xdr:cNvSpPr txBox="1"/>
        </xdr:nvSpPr>
        <xdr:spPr>
          <a:xfrm>
            <a:off x="4619625" y="5985510"/>
            <a:ext cx="2171700" cy="8000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endParaRPr lang="es-ES" sz="1100" b="1">
              <a:solidFill>
                <a:schemeClr val="dk1"/>
              </a:solidFill>
              <a:latin typeface="Arial Nova Cond Light" panose="020B0306020202020204" pitchFamily="34" charset="0"/>
              <a:ea typeface="+mn-ea"/>
              <a:cs typeface="+mn-cs"/>
            </a:endParaRPr>
          </a:p>
          <a:p>
            <a:pPr marL="0" indent="0" algn="ctr"/>
            <a:r>
              <a:rPr lang="es-ES" sz="1100" b="1">
                <a:solidFill>
                  <a:schemeClr val="dk1"/>
                </a:solidFill>
                <a:latin typeface="Arial Nova Cond Light" panose="020B0306020202020204" pitchFamily="34" charset="0"/>
                <a:ea typeface="+mn-ea"/>
                <a:cs typeface="+mn-cs"/>
              </a:rPr>
              <a:t>Katherine Sánchez</a:t>
            </a:r>
          </a:p>
          <a:p>
            <a:pPr marL="0" indent="0" algn="ctr"/>
            <a:endParaRPr lang="es-ES" sz="500" b="1"/>
          </a:p>
          <a:p>
            <a:pPr algn="ctr"/>
            <a:r>
              <a:rPr lang="es-ES" sz="1100" b="1">
                <a:latin typeface="Arial Nova Cond Light" panose="020B0306020202020204" pitchFamily="34" charset="0"/>
                <a:cs typeface="Times New Roman" panose="02020603050405020304" pitchFamily="18" charset="0"/>
              </a:rPr>
              <a:t>Enc. Sección de Contabilidad</a:t>
            </a:r>
          </a:p>
        </xdr:txBody>
      </xdr:sp>
      <xdr:cxnSp macro="">
        <xdr:nvCxnSpPr>
          <xdr:cNvPr id="8" name="Conector recto 7">
            <a:extLst>
              <a:ext uri="{FF2B5EF4-FFF2-40B4-BE49-F238E27FC236}">
                <a16:creationId xmlns:a16="http://schemas.microsoft.com/office/drawing/2014/main" id="{FF013D84-D111-F2E7-B287-1667E4436E43}"/>
              </a:ext>
            </a:extLst>
          </xdr:cNvPr>
          <xdr:cNvCxnSpPr/>
        </xdr:nvCxnSpPr>
        <xdr:spPr>
          <a:xfrm>
            <a:off x="4589145" y="6409373"/>
            <a:ext cx="217170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3F8CB9B4-53DE-9A27-C032-14E6B9E19F02}"/>
              </a:ext>
            </a:extLst>
          </xdr:cNvPr>
          <xdr:cNvSpPr txBox="1"/>
        </xdr:nvSpPr>
        <xdr:spPr>
          <a:xfrm>
            <a:off x="7667625" y="5602605"/>
            <a:ext cx="2133600" cy="763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endParaRPr lang="es-ES" sz="1100" b="1">
              <a:solidFill>
                <a:schemeClr val="dk1"/>
              </a:solidFill>
              <a:latin typeface="Arial Nova Cond Light" panose="020B0306020202020204" pitchFamily="34" charset="0"/>
              <a:ea typeface="+mn-ea"/>
              <a:cs typeface="+mn-cs"/>
            </a:endParaRPr>
          </a:p>
          <a:p>
            <a:pPr marL="0" indent="0" algn="ctr"/>
            <a:r>
              <a:rPr lang="es-ES" sz="1100" b="1">
                <a:solidFill>
                  <a:schemeClr val="dk1"/>
                </a:solidFill>
                <a:latin typeface="Arial Nova Cond Light" panose="020B0306020202020204" pitchFamily="34" charset="0"/>
                <a:ea typeface="+mn-ea"/>
                <a:cs typeface="+mn-cs"/>
              </a:rPr>
              <a:t>Eloida Núñez</a:t>
            </a:r>
          </a:p>
          <a:p>
            <a:pPr marL="0" indent="0" algn="ctr"/>
            <a:endParaRPr lang="es-ES" sz="500" b="1">
              <a:solidFill>
                <a:schemeClr val="dk1"/>
              </a:solidFill>
              <a:latin typeface="Arial Nova Cond Light" panose="020B0306020202020204" pitchFamily="34" charset="0"/>
              <a:ea typeface="+mn-ea"/>
              <a:cs typeface="+mn-cs"/>
            </a:endParaRPr>
          </a:p>
          <a:p>
            <a:pPr marL="0" indent="0" algn="ctr"/>
            <a:r>
              <a:rPr lang="es-ES" sz="1100" b="1">
                <a:solidFill>
                  <a:schemeClr val="dk1"/>
                </a:solidFill>
                <a:latin typeface="Arial Nova Cond Light" panose="020B0306020202020204" pitchFamily="34" charset="0"/>
                <a:ea typeface="+mn-ea"/>
                <a:cs typeface="+mn-cs"/>
              </a:rPr>
              <a:t>Enc. División Financiera</a:t>
            </a:r>
          </a:p>
        </xdr:txBody>
      </xdr: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9EBCB78A-A7DD-0A54-A547-09231545E141}"/>
              </a:ext>
            </a:extLst>
          </xdr:cNvPr>
          <xdr:cNvCxnSpPr/>
        </xdr:nvCxnSpPr>
        <xdr:spPr>
          <a:xfrm>
            <a:off x="7679055" y="6014085"/>
            <a:ext cx="212407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1" name="CuadroTexto 10">
            <a:extLst>
              <a:ext uri="{FF2B5EF4-FFF2-40B4-BE49-F238E27FC236}">
                <a16:creationId xmlns:a16="http://schemas.microsoft.com/office/drawing/2014/main" id="{808CA216-4209-26C0-536B-48F68577013A}"/>
              </a:ext>
            </a:extLst>
          </xdr:cNvPr>
          <xdr:cNvSpPr txBox="1"/>
        </xdr:nvSpPr>
        <xdr:spPr>
          <a:xfrm>
            <a:off x="939165" y="5758816"/>
            <a:ext cx="2712720" cy="56006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100" b="1">
                <a:latin typeface="Arial Nova Cond Light" panose="020B0306020202020204" pitchFamily="34" charset="0"/>
              </a:rPr>
              <a:t>Pedro Antonio Gilbert Noboa</a:t>
            </a:r>
          </a:p>
          <a:p>
            <a:pPr algn="ctr"/>
            <a:endParaRPr lang="es-ES" sz="500" b="1">
              <a:latin typeface="Arial Nova Cond Light" panose="020B0306020202020204" pitchFamily="34" charset="0"/>
            </a:endParaRPr>
          </a:p>
          <a:p>
            <a:pPr algn="ctr"/>
            <a:r>
              <a:rPr lang="es-ES" sz="1100" b="1"/>
              <a:t>  </a:t>
            </a:r>
            <a:r>
              <a:rPr lang="es-ES" sz="1100" b="1">
                <a:latin typeface="Arial Nova Cond Light" panose="020B0306020202020204" pitchFamily="34" charset="0"/>
                <a:cs typeface="Times New Roman" panose="02020603050405020304" pitchFamily="18" charset="0"/>
              </a:rPr>
              <a:t>Director</a:t>
            </a:r>
            <a:r>
              <a:rPr lang="es-ES" sz="1100" b="1">
                <a:latin typeface="Arial Nova Cond Light" panose="020B0306020202020204" pitchFamily="34" charset="0"/>
              </a:rPr>
              <a:t> Administrativo</a:t>
            </a:r>
            <a:r>
              <a:rPr lang="es-ES" sz="1100" b="1" baseline="0">
                <a:latin typeface="Arial Nova Cond Light" panose="020B0306020202020204" pitchFamily="34" charset="0"/>
              </a:rPr>
              <a:t> Financiero </a:t>
            </a:r>
            <a:endParaRPr lang="es-ES" sz="1100" b="1">
              <a:latin typeface="Arial Nova Cond Light" panose="020B0306020202020204" pitchFamily="34" charset="0"/>
            </a:endParaRPr>
          </a:p>
        </xdr:txBody>
      </xdr:sp>
      <xdr:cxnSp macro="">
        <xdr:nvCxnSpPr>
          <xdr:cNvPr id="12" name="Conector recto 11">
            <a:extLst>
              <a:ext uri="{FF2B5EF4-FFF2-40B4-BE49-F238E27FC236}">
                <a16:creationId xmlns:a16="http://schemas.microsoft.com/office/drawing/2014/main" id="{A8C16325-EFD6-CC8E-B636-49D8850B9B04}"/>
              </a:ext>
            </a:extLst>
          </xdr:cNvPr>
          <xdr:cNvCxnSpPr/>
        </xdr:nvCxnSpPr>
        <xdr:spPr>
          <a:xfrm>
            <a:off x="1224915" y="5996941"/>
            <a:ext cx="217170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neficio y remuneraciones cort"/>
    </sheetNames>
    <sheetDataSet>
      <sheetData sheetId="0">
        <row r="6">
          <cell r="F6">
            <v>21766.04</v>
          </cell>
        </row>
        <row r="13">
          <cell r="E13">
            <v>329000</v>
          </cell>
          <cell r="F13">
            <v>283487.31000000006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3900A-93D6-4F19-B231-232898D4E597}">
  <dimension ref="B1:I50"/>
  <sheetViews>
    <sheetView tabSelected="1" topLeftCell="B9" zoomScaleNormal="100" workbookViewId="0">
      <selection activeCell="H14" sqref="H14"/>
    </sheetView>
  </sheetViews>
  <sheetFormatPr baseColWidth="10" defaultColWidth="29" defaultRowHeight="12.75" x14ac:dyDescent="0.25"/>
  <cols>
    <col min="1" max="1" width="10.5703125" style="1" customWidth="1"/>
    <col min="2" max="2" width="17.5703125" style="1" customWidth="1"/>
    <col min="3" max="3" width="24.5703125" style="1" customWidth="1"/>
    <col min="4" max="4" width="36.140625" style="2" customWidth="1"/>
    <col min="5" max="5" width="41.5703125" style="1" customWidth="1"/>
    <col min="6" max="6" width="17.5703125" style="3" customWidth="1"/>
    <col min="7" max="7" width="17.5703125" style="1" customWidth="1"/>
    <col min="8" max="8" width="12" style="4" customWidth="1"/>
    <col min="9" max="9" width="12" style="5" customWidth="1"/>
    <col min="10" max="16384" width="29" style="1"/>
  </cols>
  <sheetData>
    <row r="1" spans="2:9" ht="62.25" customHeight="1" x14ac:dyDescent="0.25"/>
    <row r="2" spans="2:9" s="7" customFormat="1" ht="15.75" x14ac:dyDescent="0.25">
      <c r="B2" s="6" t="s">
        <v>0</v>
      </c>
      <c r="D2" s="8"/>
      <c r="F2" s="9"/>
      <c r="H2" s="4"/>
      <c r="I2" s="5"/>
    </row>
    <row r="3" spans="2:9" s="7" customFormat="1" ht="15.75" x14ac:dyDescent="0.25">
      <c r="B3" s="6" t="s">
        <v>1</v>
      </c>
      <c r="D3" s="8"/>
      <c r="F3" s="9"/>
      <c r="H3" s="4"/>
      <c r="I3" s="5"/>
    </row>
    <row r="4" spans="2:9" s="7" customFormat="1" x14ac:dyDescent="0.25">
      <c r="D4" s="8"/>
      <c r="F4" s="9"/>
      <c r="H4" s="4"/>
      <c r="I4" s="5"/>
    </row>
    <row r="5" spans="2:9" s="7" customFormat="1" ht="12.75" customHeight="1" x14ac:dyDescent="0.25">
      <c r="B5" s="10" t="s">
        <v>2</v>
      </c>
      <c r="C5" s="11"/>
      <c r="D5" s="11"/>
      <c r="E5" s="11"/>
      <c r="F5" s="12"/>
      <c r="G5" s="13"/>
      <c r="H5" s="4"/>
      <c r="I5" s="5"/>
    </row>
    <row r="6" spans="2:9" s="17" customFormat="1" x14ac:dyDescent="0.25">
      <c r="B6" s="14" t="s">
        <v>3</v>
      </c>
      <c r="C6" s="14" t="s">
        <v>4</v>
      </c>
      <c r="D6" s="14" t="s">
        <v>5</v>
      </c>
      <c r="E6" s="15" t="s">
        <v>6</v>
      </c>
      <c r="F6" s="16" t="s">
        <v>7</v>
      </c>
      <c r="H6" s="18"/>
      <c r="I6" s="19"/>
    </row>
    <row r="7" spans="2:9" s="7" customFormat="1" x14ac:dyDescent="0.25">
      <c r="B7" s="20">
        <v>44925</v>
      </c>
      <c r="C7" s="21" t="s">
        <v>8</v>
      </c>
      <c r="D7" s="22" t="s">
        <v>9</v>
      </c>
      <c r="E7" s="23" t="s">
        <v>10</v>
      </c>
      <c r="F7" s="24">
        <v>114053.48999999999</v>
      </c>
      <c r="G7" s="25"/>
      <c r="H7" s="4"/>
      <c r="I7" s="26"/>
    </row>
    <row r="8" spans="2:9" x14ac:dyDescent="0.25">
      <c r="B8" s="20">
        <v>45038</v>
      </c>
      <c r="C8" s="21" t="s">
        <v>11</v>
      </c>
      <c r="D8" s="22" t="s">
        <v>12</v>
      </c>
      <c r="E8" s="23" t="s">
        <v>13</v>
      </c>
      <c r="F8" s="24">
        <v>3630</v>
      </c>
      <c r="G8" s="25"/>
      <c r="H8" s="27"/>
    </row>
    <row r="9" spans="2:9" x14ac:dyDescent="0.25">
      <c r="B9" s="20">
        <v>45071</v>
      </c>
      <c r="C9" s="21" t="s">
        <v>14</v>
      </c>
      <c r="D9" s="22" t="s">
        <v>15</v>
      </c>
      <c r="E9" s="23" t="s">
        <v>16</v>
      </c>
      <c r="F9" s="24">
        <v>90270</v>
      </c>
      <c r="G9" s="25"/>
      <c r="H9" s="27"/>
    </row>
    <row r="10" spans="2:9" x14ac:dyDescent="0.25">
      <c r="B10" s="20">
        <v>45073</v>
      </c>
      <c r="C10" s="21" t="s">
        <v>17</v>
      </c>
      <c r="D10" s="22" t="s">
        <v>18</v>
      </c>
      <c r="E10" s="23" t="s">
        <v>19</v>
      </c>
      <c r="F10" s="24">
        <v>1064.3900000000001</v>
      </c>
      <c r="G10" s="25"/>
      <c r="H10" s="27"/>
    </row>
    <row r="11" spans="2:9" x14ac:dyDescent="0.25">
      <c r="B11" s="20">
        <v>45073</v>
      </c>
      <c r="C11" s="21" t="s">
        <v>20</v>
      </c>
      <c r="D11" s="22" t="s">
        <v>18</v>
      </c>
      <c r="E11" s="23" t="s">
        <v>19</v>
      </c>
      <c r="F11" s="24">
        <v>94621.96</v>
      </c>
      <c r="G11" s="25"/>
      <c r="H11" s="27"/>
    </row>
    <row r="12" spans="2:9" x14ac:dyDescent="0.25">
      <c r="B12" s="20">
        <v>45073</v>
      </c>
      <c r="C12" s="21" t="s">
        <v>21</v>
      </c>
      <c r="D12" s="22" t="s">
        <v>18</v>
      </c>
      <c r="E12" s="23" t="s">
        <v>19</v>
      </c>
      <c r="F12" s="24">
        <v>12324</v>
      </c>
      <c r="G12" s="25"/>
      <c r="H12" s="27"/>
    </row>
    <row r="13" spans="2:9" x14ac:dyDescent="0.25">
      <c r="B13" s="20">
        <v>45076</v>
      </c>
      <c r="C13" s="21" t="s">
        <v>22</v>
      </c>
      <c r="D13" s="21" t="s">
        <v>23</v>
      </c>
      <c r="E13" s="23" t="s">
        <v>24</v>
      </c>
      <c r="F13" s="24">
        <v>780</v>
      </c>
      <c r="G13" s="25"/>
      <c r="H13" s="27"/>
    </row>
    <row r="14" spans="2:9" x14ac:dyDescent="0.25">
      <c r="B14" s="20">
        <v>45077</v>
      </c>
      <c r="C14" s="21" t="s">
        <v>25</v>
      </c>
      <c r="D14" s="21" t="s">
        <v>26</v>
      </c>
      <c r="E14" s="23" t="s">
        <v>27</v>
      </c>
      <c r="F14" s="24">
        <v>218011.77</v>
      </c>
      <c r="G14" s="25"/>
      <c r="H14" s="27"/>
    </row>
    <row r="15" spans="2:9" x14ac:dyDescent="0.25">
      <c r="B15" s="20">
        <v>45077</v>
      </c>
      <c r="C15" s="21" t="s">
        <v>28</v>
      </c>
      <c r="D15" s="21" t="s">
        <v>29</v>
      </c>
      <c r="E15" s="23" t="s">
        <v>30</v>
      </c>
      <c r="F15" s="24">
        <v>128.96</v>
      </c>
      <c r="G15" s="25"/>
      <c r="H15" s="27"/>
    </row>
    <row r="16" spans="2:9" x14ac:dyDescent="0.25">
      <c r="B16" s="20">
        <v>45077</v>
      </c>
      <c r="C16" s="21" t="s">
        <v>31</v>
      </c>
      <c r="D16" s="21" t="s">
        <v>29</v>
      </c>
      <c r="E16" s="23" t="s">
        <v>30</v>
      </c>
      <c r="F16" s="24">
        <v>20381.400000000001</v>
      </c>
      <c r="G16" s="25"/>
      <c r="H16" s="27"/>
    </row>
    <row r="17" spans="2:9" x14ac:dyDescent="0.25">
      <c r="B17" s="20">
        <v>45077</v>
      </c>
      <c r="C17" s="21" t="s">
        <v>32</v>
      </c>
      <c r="D17" s="21" t="s">
        <v>29</v>
      </c>
      <c r="E17" s="23" t="s">
        <v>30</v>
      </c>
      <c r="F17" s="24">
        <v>30571.8</v>
      </c>
      <c r="G17" s="25"/>
      <c r="H17" s="27"/>
    </row>
    <row r="18" spans="2:9" x14ac:dyDescent="0.25">
      <c r="B18" s="20">
        <v>45077</v>
      </c>
      <c r="C18" s="21" t="s">
        <v>33</v>
      </c>
      <c r="D18" s="21" t="s">
        <v>29</v>
      </c>
      <c r="E18" s="23" t="s">
        <v>30</v>
      </c>
      <c r="F18" s="24">
        <v>635.83000000000004</v>
      </c>
      <c r="G18" s="25"/>
      <c r="H18" s="27"/>
    </row>
    <row r="19" spans="2:9" customFormat="1" ht="15" x14ac:dyDescent="0.25">
      <c r="B19" s="28"/>
      <c r="C19" s="29"/>
      <c r="D19" s="29"/>
      <c r="E19" s="30" t="s">
        <v>34</v>
      </c>
      <c r="F19" s="31">
        <f>SUM(F7:F18)</f>
        <v>586473.6</v>
      </c>
      <c r="G19" s="32"/>
      <c r="H19" s="33"/>
      <c r="I19" s="33"/>
    </row>
    <row r="20" spans="2:9" customFormat="1" ht="15" x14ac:dyDescent="0.25">
      <c r="B20" s="10" t="s">
        <v>35</v>
      </c>
      <c r="C20" s="11"/>
      <c r="D20" s="11"/>
      <c r="E20" s="11"/>
      <c r="F20" s="12"/>
      <c r="G20" s="13"/>
      <c r="H20" s="33"/>
      <c r="I20" s="33"/>
    </row>
    <row r="21" spans="2:9" customFormat="1" ht="15" x14ac:dyDescent="0.25">
      <c r="B21" s="14" t="s">
        <v>3</v>
      </c>
      <c r="C21" s="14" t="s">
        <v>4</v>
      </c>
      <c r="D21" s="14" t="s">
        <v>5</v>
      </c>
      <c r="E21" s="14" t="s">
        <v>6</v>
      </c>
      <c r="F21" s="16" t="s">
        <v>7</v>
      </c>
      <c r="G21" s="17"/>
    </row>
    <row r="22" spans="2:9" ht="41.25" customHeight="1" x14ac:dyDescent="0.25">
      <c r="B22" s="34">
        <v>44834</v>
      </c>
      <c r="C22" s="35" t="s">
        <v>36</v>
      </c>
      <c r="D22" s="21" t="s">
        <v>37</v>
      </c>
      <c r="E22" s="21" t="s">
        <v>38</v>
      </c>
      <c r="F22" s="36">
        <f>125000-48187.58</f>
        <v>76812.42</v>
      </c>
      <c r="G22" s="37"/>
      <c r="H22"/>
      <c r="I22"/>
    </row>
    <row r="23" spans="2:9" ht="52.5" customHeight="1" x14ac:dyDescent="0.25">
      <c r="B23" s="34">
        <v>44834</v>
      </c>
      <c r="C23" s="35" t="s">
        <v>39</v>
      </c>
      <c r="D23" s="21" t="s">
        <v>40</v>
      </c>
      <c r="E23" s="21" t="s">
        <v>41</v>
      </c>
      <c r="F23" s="36">
        <v>135000</v>
      </c>
      <c r="G23" s="37"/>
      <c r="H23"/>
      <c r="I23"/>
    </row>
    <row r="24" spans="2:9" customFormat="1" ht="15" x14ac:dyDescent="0.25">
      <c r="B24" s="38" t="s">
        <v>42</v>
      </c>
      <c r="C24" s="39"/>
      <c r="D24" s="39"/>
      <c r="E24" s="40"/>
      <c r="F24" s="41">
        <f>SUM(F22:F23)</f>
        <v>211812.41999999998</v>
      </c>
      <c r="G24" s="42"/>
    </row>
    <row r="25" spans="2:9" customFormat="1" ht="15" customHeight="1" x14ac:dyDescent="0.25">
      <c r="B25" s="38" t="s">
        <v>43</v>
      </c>
      <c r="C25" s="39"/>
      <c r="D25" s="39"/>
      <c r="E25" s="40"/>
      <c r="F25" s="43">
        <v>54.689799999999998</v>
      </c>
      <c r="G25" s="44"/>
      <c r="H25" s="33"/>
      <c r="I25" s="33"/>
    </row>
    <row r="26" spans="2:9" x14ac:dyDescent="0.25">
      <c r="B26" s="38" t="s">
        <v>44</v>
      </c>
      <c r="C26" s="39"/>
      <c r="D26" s="39"/>
      <c r="E26" s="40"/>
      <c r="F26" s="41">
        <f>+F24*F25</f>
        <v>11583978.887315998</v>
      </c>
      <c r="G26" s="42"/>
    </row>
    <row r="27" spans="2:9" ht="13.5" thickBot="1" x14ac:dyDescent="0.3">
      <c r="H27" s="27"/>
    </row>
    <row r="28" spans="2:9" ht="13.5" thickBot="1" x14ac:dyDescent="0.3">
      <c r="B28" s="45" t="s">
        <v>45</v>
      </c>
      <c r="C28" s="46"/>
      <c r="D28" s="46"/>
      <c r="E28" s="46"/>
      <c r="F28" s="47">
        <f>+F19+F26</f>
        <v>12170452.487315997</v>
      </c>
      <c r="G28" s="48"/>
      <c r="H28" s="27"/>
    </row>
    <row r="29" spans="2:9" customFormat="1" ht="15" hidden="1" x14ac:dyDescent="0.25">
      <c r="F29" s="25"/>
      <c r="G29" s="25"/>
      <c r="H29" s="33"/>
      <c r="I29" s="33"/>
    </row>
    <row r="30" spans="2:9" customFormat="1" ht="15" hidden="1" x14ac:dyDescent="0.25">
      <c r="B30" s="49" t="s">
        <v>46</v>
      </c>
      <c r="C30" s="50"/>
      <c r="D30" s="50"/>
      <c r="E30" s="50"/>
      <c r="F30" s="50"/>
      <c r="G30" s="51"/>
      <c r="H30" s="33"/>
      <c r="I30" s="33"/>
    </row>
    <row r="31" spans="2:9" hidden="1" x14ac:dyDescent="0.25">
      <c r="B31" s="52">
        <v>44926</v>
      </c>
      <c r="C31" s="21" t="s">
        <v>47</v>
      </c>
      <c r="D31" s="21" t="s">
        <v>48</v>
      </c>
      <c r="E31" s="21" t="s">
        <v>49</v>
      </c>
      <c r="F31" s="53">
        <v>10135</v>
      </c>
      <c r="G31" s="25"/>
    </row>
    <row r="32" spans="2:9" hidden="1" x14ac:dyDescent="0.25">
      <c r="B32" s="52">
        <v>45016</v>
      </c>
      <c r="C32" s="21" t="s">
        <v>47</v>
      </c>
      <c r="D32" s="21" t="s">
        <v>48</v>
      </c>
      <c r="E32" s="21" t="s">
        <v>49</v>
      </c>
      <c r="F32" s="53">
        <v>7500</v>
      </c>
      <c r="G32" s="25"/>
    </row>
    <row r="33" spans="2:9" ht="15" hidden="1" x14ac:dyDescent="0.25">
      <c r="B33" s="54"/>
      <c r="C33" s="55"/>
      <c r="D33" s="29"/>
      <c r="E33" s="56" t="s">
        <v>34</v>
      </c>
      <c r="F33" s="31">
        <f>SUM(F31:F32)</f>
        <v>17635</v>
      </c>
      <c r="G33" s="32"/>
    </row>
    <row r="34" spans="2:9" ht="24.75" hidden="1" customHeight="1" x14ac:dyDescent="0.25">
      <c r="B34"/>
      <c r="C34"/>
    </row>
    <row r="35" spans="2:9" hidden="1" x14ac:dyDescent="0.25">
      <c r="B35" s="49" t="s">
        <v>50</v>
      </c>
      <c r="C35" s="50"/>
      <c r="D35" s="50"/>
      <c r="E35" s="50"/>
      <c r="F35" s="50"/>
      <c r="G35" s="51"/>
    </row>
    <row r="36" spans="2:9" ht="25.5" hidden="1" x14ac:dyDescent="0.25">
      <c r="B36" s="52">
        <v>44926</v>
      </c>
      <c r="C36" s="21" t="s">
        <v>51</v>
      </c>
      <c r="D36" s="21" t="s">
        <v>52</v>
      </c>
      <c r="E36" s="21" t="s">
        <v>53</v>
      </c>
      <c r="F36" s="53">
        <f>+'[1]Beneficio y remuneraciones cort'!F6</f>
        <v>21766.04</v>
      </c>
      <c r="G36" s="25"/>
    </row>
    <row r="37" spans="2:9" ht="25.5" hidden="1" x14ac:dyDescent="0.25">
      <c r="B37" s="52">
        <v>44925</v>
      </c>
      <c r="C37" s="21" t="s">
        <v>51</v>
      </c>
      <c r="D37" s="21" t="s">
        <v>52</v>
      </c>
      <c r="E37" s="21" t="s">
        <v>54</v>
      </c>
      <c r="F37" s="53">
        <f>+'[1]Beneficio y remuneraciones cort'!E13</f>
        <v>329000</v>
      </c>
      <c r="G37" s="25"/>
      <c r="H37" s="27"/>
    </row>
    <row r="38" spans="2:9" ht="25.5" hidden="1" x14ac:dyDescent="0.25">
      <c r="B38" s="52">
        <v>44926</v>
      </c>
      <c r="C38" s="21" t="s">
        <v>51</v>
      </c>
      <c r="D38" s="21" t="s">
        <v>52</v>
      </c>
      <c r="E38" s="21" t="s">
        <v>55</v>
      </c>
      <c r="F38" s="53">
        <f>+'[1]Beneficio y remuneraciones cort'!F13-'[1]Beneficio y remuneraciones cort'!F6</f>
        <v>261721.27000000005</v>
      </c>
      <c r="G38" s="25"/>
      <c r="I38" s="57"/>
    </row>
    <row r="39" spans="2:9" s="60" customFormat="1" hidden="1" x14ac:dyDescent="0.25">
      <c r="B39" s="52"/>
      <c r="C39" s="21"/>
      <c r="D39" s="21"/>
      <c r="E39" s="56" t="s">
        <v>34</v>
      </c>
      <c r="F39" s="58">
        <f>SUM(F36:F38)</f>
        <v>612487.31000000006</v>
      </c>
      <c r="G39" s="59"/>
      <c r="H39" s="18"/>
      <c r="I39" s="19"/>
    </row>
    <row r="40" spans="2:9" ht="30" hidden="1" customHeight="1" x14ac:dyDescent="0.25">
      <c r="B40"/>
      <c r="C40"/>
      <c r="D40"/>
      <c r="E40"/>
      <c r="F40" s="61"/>
      <c r="G40"/>
    </row>
    <row r="41" spans="2:9" hidden="1" x14ac:dyDescent="0.25">
      <c r="B41" s="49" t="s">
        <v>56</v>
      </c>
      <c r="C41" s="50"/>
      <c r="D41" s="50"/>
      <c r="E41" s="50"/>
      <c r="F41" s="50"/>
      <c r="G41" s="51"/>
    </row>
    <row r="42" spans="2:9" s="4" customFormat="1" ht="25.5" hidden="1" x14ac:dyDescent="0.25">
      <c r="B42" s="52">
        <v>44995</v>
      </c>
      <c r="C42" s="21" t="s">
        <v>51</v>
      </c>
      <c r="D42" s="21" t="s">
        <v>52</v>
      </c>
      <c r="E42" s="21" t="s">
        <v>57</v>
      </c>
      <c r="F42" s="53">
        <v>68347.5</v>
      </c>
      <c r="G42" s="25"/>
      <c r="I42" s="5"/>
    </row>
    <row r="43" spans="2:9" s="4" customFormat="1" ht="25.5" hidden="1" x14ac:dyDescent="0.25">
      <c r="B43" s="52">
        <v>45005</v>
      </c>
      <c r="C43" s="21" t="s">
        <v>51</v>
      </c>
      <c r="D43" s="21" t="s">
        <v>52</v>
      </c>
      <c r="E43" s="21" t="s">
        <v>58</v>
      </c>
      <c r="F43" s="53">
        <v>55467.5</v>
      </c>
      <c r="G43" s="25"/>
      <c r="I43" s="5"/>
    </row>
    <row r="44" spans="2:9" s="4" customFormat="1" ht="25.5" hidden="1" x14ac:dyDescent="0.25">
      <c r="B44" s="52">
        <v>45016</v>
      </c>
      <c r="C44" s="21" t="s">
        <v>51</v>
      </c>
      <c r="D44" s="21" t="s">
        <v>52</v>
      </c>
      <c r="E44" s="21" t="s">
        <v>59</v>
      </c>
      <c r="F44" s="53">
        <v>89720</v>
      </c>
      <c r="G44" s="25"/>
      <c r="I44" s="5"/>
    </row>
    <row r="45" spans="2:9" s="4" customFormat="1" hidden="1" x14ac:dyDescent="0.25">
      <c r="B45" s="54"/>
      <c r="C45" s="55"/>
      <c r="D45" s="55"/>
      <c r="E45" s="56" t="s">
        <v>34</v>
      </c>
      <c r="F45" s="31">
        <f>SUM(F42:F44)</f>
        <v>213535</v>
      </c>
      <c r="G45" s="32"/>
      <c r="I45" s="5"/>
    </row>
    <row r="46" spans="2:9" s="4" customFormat="1" x14ac:dyDescent="0.25">
      <c r="B46" s="62"/>
      <c r="C46" s="2"/>
      <c r="D46" s="2"/>
      <c r="E46" s="2"/>
      <c r="F46" s="25"/>
      <c r="G46" s="25"/>
      <c r="I46" s="5"/>
    </row>
    <row r="48" spans="2:9" s="4" customFormat="1" x14ac:dyDescent="0.25">
      <c r="B48" s="1"/>
      <c r="C48" s="1"/>
      <c r="D48" s="2"/>
      <c r="G48" s="63"/>
      <c r="I48" s="5"/>
    </row>
    <row r="50" spans="2:9" s="4" customFormat="1" x14ac:dyDescent="0.25">
      <c r="B50" s="1"/>
      <c r="C50" s="1"/>
      <c r="D50" s="2"/>
      <c r="G50" s="1"/>
      <c r="I50" s="5"/>
    </row>
  </sheetData>
  <autoFilter ref="B6:F19" xr:uid="{55C48168-1519-46C9-BF37-43E8890011F1}">
    <sortState xmlns:xlrd2="http://schemas.microsoft.com/office/spreadsheetml/2017/richdata2" ref="B7:F26">
      <sortCondition ref="B6:B19"/>
    </sortState>
  </autoFilter>
  <mergeCells count="9">
    <mergeCell ref="B30:F30"/>
    <mergeCell ref="B35:F35"/>
    <mergeCell ref="B41:F41"/>
    <mergeCell ref="B5:F5"/>
    <mergeCell ref="B20:F20"/>
    <mergeCell ref="B24:E24"/>
    <mergeCell ref="B25:E25"/>
    <mergeCell ref="B26:E26"/>
    <mergeCell ref="B28:E28"/>
  </mergeCells>
  <printOptions horizontalCentered="1"/>
  <pageMargins left="0.70866141732283472" right="0.70866141732283472" top="0.43307086614173229" bottom="0.74803149606299213" header="0.31496062992125984" footer="0.31496062992125984"/>
  <pageSetup scale="7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 30 may.2023 </vt:lpstr>
      <vt:lpstr>'CXP 30 may.2023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Sanchez</dc:creator>
  <cp:lastModifiedBy>Katherine Sanchez</cp:lastModifiedBy>
  <dcterms:created xsi:type="dcterms:W3CDTF">2023-06-13T18:50:23Z</dcterms:created>
  <dcterms:modified xsi:type="dcterms:W3CDTF">2023-06-13T18:51:53Z</dcterms:modified>
</cp:coreProperties>
</file>