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 Sanchez\Downloads\"/>
    </mc:Choice>
  </mc:AlternateContent>
  <xr:revisionPtr revIDLastSave="0" documentId="8_{5189A6CC-4713-46D0-80C3-14E1B036CB09}" xr6:coauthVersionLast="47" xr6:coauthVersionMax="47" xr10:uidLastSave="{00000000-0000-0000-0000-000000000000}"/>
  <bookViews>
    <workbookView xWindow="-120" yWindow="-120" windowWidth="20730" windowHeight="11160" xr2:uid="{0E21E46D-4055-4F6E-9233-478728C25800}"/>
  </bookViews>
  <sheets>
    <sheet name="CXP 30 jun.2023" sheetId="1" r:id="rId1"/>
  </sheets>
  <externalReferences>
    <externalReference r:id="rId2"/>
  </externalReferences>
  <definedNames>
    <definedName name="_xlnm._FilterDatabase" localSheetId="0" hidden="1">'CXP 30 jun.2023'!$B$6:$F$16</definedName>
    <definedName name="_xlnm.Print_Area" localSheetId="0">'CXP 30 jun.2023'!$B$1:$F$40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3" i="1" s="1"/>
  <c r="H20" i="1"/>
  <c r="I20" i="1" s="1"/>
  <c r="H19" i="1"/>
  <c r="I19" i="1" s="1"/>
  <c r="I21" i="1" s="1"/>
  <c r="F19" i="1"/>
  <c r="F7" i="1"/>
  <c r="F16" i="1" s="1"/>
  <c r="F25" i="1" s="1"/>
  <c r="H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7" authorId="0" shapeId="0" xr:uid="{AA460E14-BCCB-4268-98D2-3341C60DEF0B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1- Factura No. B1500000484 -RD$     780.00
2- Factura No. B1500000488 - RD$  2,915.00
3- Factura No. B1500000497 - RD$ 19,655.00
4- Factura No. B1500000499 - RD$  2,075.00
5- Factura No. B1500000578 - RD$  10,945.00
</t>
        </r>
      </text>
    </comment>
    <comment ref="C20" authorId="0" shapeId="0" xr:uid="{EB0D842B-3F5B-4AF1-82A3-735E42E8C49F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<sst xmlns="http://schemas.openxmlformats.org/spreadsheetml/2006/main" count="54" uniqueCount="39">
  <si>
    <t>Relación de Cuentas por Pagar</t>
  </si>
  <si>
    <t>Al 30 de junio 2023</t>
  </si>
  <si>
    <t>Cuentas por Pagar en RD$</t>
  </si>
  <si>
    <t>Fecha</t>
  </si>
  <si>
    <t>No. Doc.</t>
  </si>
  <si>
    <t xml:space="preserve">Suplidor </t>
  </si>
  <si>
    <t>Detalle</t>
  </si>
  <si>
    <t>Total</t>
  </si>
  <si>
    <t>CODOPESCA-UC-CD-2023-0005</t>
  </si>
  <si>
    <t>Envíos Expreso DWN, SRL</t>
  </si>
  <si>
    <t>Envíos al interior</t>
  </si>
  <si>
    <t>B1500001566</t>
  </si>
  <si>
    <t>Míster Sándwich Comidas y Más</t>
  </si>
  <si>
    <t>Catering</t>
  </si>
  <si>
    <t>B1500001574</t>
  </si>
  <si>
    <t>B1500000001</t>
  </si>
  <si>
    <t>Grutabpo, SRL</t>
  </si>
  <si>
    <t>Hielo</t>
  </si>
  <si>
    <t>B1500384387</t>
  </si>
  <si>
    <t>Edesur Dominicana, S.A.</t>
  </si>
  <si>
    <t>Energía eléctrica</t>
  </si>
  <si>
    <t>B1500384389</t>
  </si>
  <si>
    <t>B1500384393</t>
  </si>
  <si>
    <t>B1500387455</t>
  </si>
  <si>
    <t>B1500388150</t>
  </si>
  <si>
    <t>Subtotal</t>
  </si>
  <si>
    <t>Cuentas por Pagar en USD</t>
  </si>
  <si>
    <t>Cambio</t>
  </si>
  <si>
    <t>Dif. Cambiaria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</si>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</sst>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5" fillId="0" borderId="7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0" fontId="7" fillId="0" borderId="0" xfId="0" applyFont="1"/>
    <xf numFmtId="164" fontId="5" fillId="2" borderId="4" xfId="0" applyNumberFormat="1" applyFont="1" applyFill="1" applyBorder="1" applyAlignment="1">
      <alignment horizontal="left" vertical="center" wrapText="1" indent="1"/>
    </xf>
    <xf numFmtId="43" fontId="5" fillId="0" borderId="4" xfId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43" fontId="2" fillId="0" borderId="4" xfId="1" applyFont="1" applyFill="1" applyBorder="1" applyAlignment="1">
      <alignment horizontal="left" vertical="center" wrapText="1" indent="1"/>
    </xf>
    <xf numFmtId="43" fontId="3" fillId="0" borderId="8" xfId="0" applyNumberFormat="1" applyFont="1" applyBorder="1" applyAlignment="1">
      <alignment horizontal="left" vertical="center" wrapText="1"/>
    </xf>
    <xf numFmtId="43" fontId="3" fillId="0" borderId="9" xfId="1" applyFont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43" fontId="3" fillId="0" borderId="1" xfId="0" applyNumberFormat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/>
    </xf>
    <xf numFmtId="166" fontId="5" fillId="0" borderId="4" xfId="1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right" vertical="center" wrapText="1" indent="1"/>
    </xf>
    <xf numFmtId="43" fontId="5" fillId="0" borderId="12" xfId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14" fontId="2" fillId="0" borderId="0" xfId="0" applyNumberFormat="1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29</xdr:row>
      <xdr:rowOff>144780</xdr:rowOff>
    </xdr:from>
    <xdr:to>
      <xdr:col>4</xdr:col>
      <xdr:colOff>742950</xdr:colOff>
      <xdr:row>34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0B2190-B847-4943-BAD6-1F0E991BE6CD}"/>
            </a:ext>
          </a:extLst>
        </xdr:cNvPr>
        <xdr:cNvSpPr txBox="1"/>
      </xdr:nvSpPr>
      <xdr:spPr>
        <a:xfrm>
          <a:off x="4495800" y="6888480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1562100</xdr:colOff>
      <xdr:row>29</xdr:row>
      <xdr:rowOff>0</xdr:rowOff>
    </xdr:from>
    <xdr:to>
      <xdr:col>5</xdr:col>
      <xdr:colOff>923925</xdr:colOff>
      <xdr:row>32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A3AA224-CA6D-4302-98F7-6162B43FA4F6}"/>
            </a:ext>
          </a:extLst>
        </xdr:cNvPr>
        <xdr:cNvSpPr txBox="1"/>
      </xdr:nvSpPr>
      <xdr:spPr>
        <a:xfrm>
          <a:off x="7486650" y="6743700"/>
          <a:ext cx="2133600" cy="516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29</xdr:row>
      <xdr:rowOff>0</xdr:rowOff>
    </xdr:from>
    <xdr:to>
      <xdr:col>3</xdr:col>
      <xdr:colOff>13335</xdr:colOff>
      <xdr:row>31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B8CFE7E-3163-40E2-A60E-9226BD81A269}"/>
            </a:ext>
          </a:extLst>
        </xdr:cNvPr>
        <xdr:cNvSpPr txBox="1"/>
      </xdr:nvSpPr>
      <xdr:spPr>
        <a:xfrm>
          <a:off x="815340" y="6743700"/>
          <a:ext cx="2712720" cy="478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C05463-44B1-43B3-ABE7-781C2B07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  <xdr:twoCellAnchor>
    <xdr:from>
      <xdr:col>1</xdr:col>
      <xdr:colOff>53340</xdr:colOff>
      <xdr:row>29</xdr:row>
      <xdr:rowOff>78105</xdr:rowOff>
    </xdr:from>
    <xdr:to>
      <xdr:col>5</xdr:col>
      <xdr:colOff>925830</xdr:colOff>
      <xdr:row>36</xdr:row>
      <xdr:rowOff>127634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2C18C76-59D9-409E-BE04-A3B5E144C01D}"/>
            </a:ext>
          </a:extLst>
        </xdr:cNvPr>
        <xdr:cNvGrpSpPr/>
      </xdr:nvGrpSpPr>
      <xdr:grpSpPr>
        <a:xfrm>
          <a:off x="758190" y="6821805"/>
          <a:ext cx="8863965" cy="1183004"/>
          <a:chOff x="939165" y="5602605"/>
          <a:chExt cx="8863965" cy="1183004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8C74ED1-72A7-257F-FECC-61F11A83E045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F93EABE4-D377-8911-3C97-A7A5964FB6D5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D15A26D-7727-A638-DCB4-37F059D538FA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1BE00384-E6A1-25B4-310A-A57C679274EC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9B603384-32A0-F424-2800-D126F79B473A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BC45878F-F573-915F-5DEC-221FD1FCC9A3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Cuentas%20por%20Pagar/Cuentas%20por%20pagar-2023/Cuentas%20por%20pagar%202023.xlsx" TargetMode="External"/><Relationship Id="rId1" Type="http://schemas.openxmlformats.org/officeDocument/2006/relationships/externalLinkPath" Target="https://codopescado-my.sharepoint.com/personal/admin_codopescado_onmicrosoft_com/Documents/Secci&#243;n%20de%20Contabilidad/Contabilidad/Cuentas%20por%20Pagar/Cuentas%20por%20pagar-2023/Cuentas%20por%20pag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P 31ene.2023"/>
      <sheetName val="CXP 28 feb.2023"/>
      <sheetName val="CXP 31 mar.2023"/>
      <sheetName val="CXP 30 abr.2023 v.02 "/>
      <sheetName val="CXP 31 may.2023 "/>
      <sheetName val="CXP 30 jun.2023"/>
      <sheetName val="CXP 30 jun.2023 V02"/>
      <sheetName val="Ret. y Acum X pagar"/>
    </sheetNames>
    <sheetDataSet>
      <sheetData sheetId="0"/>
      <sheetData sheetId="1"/>
      <sheetData sheetId="2"/>
      <sheetData sheetId="3"/>
      <sheetData sheetId="4">
        <row r="22">
          <cell r="H22">
            <v>4200855.8873159997</v>
          </cell>
        </row>
        <row r="23">
          <cell r="H23">
            <v>7383123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5EC7-C7EC-4529-9462-AB45D6694C61}">
  <dimension ref="B1:I29"/>
  <sheetViews>
    <sheetView tabSelected="1" topLeftCell="A3" zoomScaleNormal="100" workbookViewId="0">
      <selection activeCell="D20" sqref="D20"/>
    </sheetView>
  </sheetViews>
  <sheetFormatPr baseColWidth="10" defaultColWidth="29" defaultRowHeight="12.7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41.5703125" style="1" customWidth="1"/>
    <col min="6" max="6" width="17.5703125" style="3" customWidth="1"/>
    <col min="7" max="7" width="17.5703125" style="1" customWidth="1"/>
    <col min="8" max="8" width="12" style="4" customWidth="1"/>
    <col min="9" max="9" width="13.85546875" style="5" bestFit="1" customWidth="1"/>
    <col min="10" max="16384" width="29" style="1"/>
  </cols>
  <sheetData>
    <row r="1" spans="2:9" ht="62.25" customHeight="1" x14ac:dyDescent="0.25"/>
    <row r="2" spans="2:9" s="7" customFormat="1" ht="15.75" x14ac:dyDescent="0.25">
      <c r="B2" s="6" t="s">
        <v>0</v>
      </c>
      <c r="D2" s="8"/>
      <c r="F2" s="9"/>
      <c r="H2" s="4"/>
      <c r="I2" s="5"/>
    </row>
    <row r="3" spans="2:9" s="7" customFormat="1" ht="15.75" x14ac:dyDescent="0.25">
      <c r="B3" s="6" t="s">
        <v>1</v>
      </c>
      <c r="D3" s="8"/>
      <c r="F3" s="9"/>
      <c r="H3" s="4"/>
      <c r="I3" s="5"/>
    </row>
    <row r="4" spans="2:9" s="7" customFormat="1" x14ac:dyDescent="0.25">
      <c r="D4" s="8"/>
      <c r="F4" s="9"/>
      <c r="H4" s="4"/>
      <c r="I4" s="5"/>
    </row>
    <row r="5" spans="2:9" s="7" customFormat="1" ht="12.75" customHeight="1" x14ac:dyDescent="0.25">
      <c r="B5" s="10" t="s">
        <v>2</v>
      </c>
      <c r="C5" s="11"/>
      <c r="D5" s="11"/>
      <c r="E5" s="11"/>
      <c r="F5" s="12"/>
      <c r="G5" s="13"/>
      <c r="H5" s="4"/>
      <c r="I5" s="5"/>
    </row>
    <row r="6" spans="2:9" s="19" customFormat="1" ht="15" x14ac:dyDescent="0.25">
      <c r="B6" s="14" t="s">
        <v>3</v>
      </c>
      <c r="C6" s="14" t="s">
        <v>4</v>
      </c>
      <c r="D6" s="15" t="s">
        <v>5</v>
      </c>
      <c r="E6" s="15" t="s">
        <v>6</v>
      </c>
      <c r="F6" s="16" t="s">
        <v>7</v>
      </c>
      <c r="G6"/>
      <c r="H6" s="17"/>
      <c r="I6" s="18"/>
    </row>
    <row r="7" spans="2:9" ht="15" x14ac:dyDescent="0.25">
      <c r="B7" s="20">
        <v>44972</v>
      </c>
      <c r="C7" s="21" t="s">
        <v>8</v>
      </c>
      <c r="D7" s="22" t="s">
        <v>9</v>
      </c>
      <c r="E7" s="22" t="s">
        <v>10</v>
      </c>
      <c r="F7" s="23">
        <f>40000-780-2915-19655-2075-10945</f>
        <v>3630</v>
      </c>
      <c r="G7"/>
      <c r="H7" s="24"/>
    </row>
    <row r="8" spans="2:9" ht="15" x14ac:dyDescent="0.25">
      <c r="B8" s="20">
        <v>45061</v>
      </c>
      <c r="C8" s="21" t="s">
        <v>11</v>
      </c>
      <c r="D8" s="22" t="s">
        <v>12</v>
      </c>
      <c r="E8" s="22" t="s">
        <v>13</v>
      </c>
      <c r="F8" s="23">
        <v>28502.9</v>
      </c>
      <c r="G8"/>
      <c r="H8" s="24"/>
    </row>
    <row r="9" spans="2:9" ht="15" x14ac:dyDescent="0.25">
      <c r="B9" s="20">
        <v>45062</v>
      </c>
      <c r="C9" s="21" t="s">
        <v>14</v>
      </c>
      <c r="D9" s="22" t="s">
        <v>12</v>
      </c>
      <c r="E9" s="22" t="s">
        <v>13</v>
      </c>
      <c r="F9" s="23">
        <v>17646.900000000001</v>
      </c>
      <c r="G9"/>
      <c r="H9" s="24"/>
    </row>
    <row r="10" spans="2:9" ht="15" x14ac:dyDescent="0.25">
      <c r="B10" s="20">
        <v>45104</v>
      </c>
      <c r="C10" s="21" t="s">
        <v>15</v>
      </c>
      <c r="D10" s="22" t="s">
        <v>16</v>
      </c>
      <c r="E10" s="22" t="s">
        <v>17</v>
      </c>
      <c r="F10" s="23">
        <v>199981.6</v>
      </c>
      <c r="G10"/>
      <c r="H10" s="24"/>
    </row>
    <row r="11" spans="2:9" ht="15" x14ac:dyDescent="0.25">
      <c r="B11" s="20">
        <v>45107</v>
      </c>
      <c r="C11" s="21" t="s">
        <v>18</v>
      </c>
      <c r="D11" s="22" t="s">
        <v>19</v>
      </c>
      <c r="E11" s="22" t="s">
        <v>20</v>
      </c>
      <c r="F11" s="23">
        <v>26752.35</v>
      </c>
      <c r="G11"/>
      <c r="H11" s="24"/>
    </row>
    <row r="12" spans="2:9" ht="15" x14ac:dyDescent="0.25">
      <c r="B12" s="20">
        <v>45107</v>
      </c>
      <c r="C12" s="21" t="s">
        <v>21</v>
      </c>
      <c r="D12" s="22" t="s">
        <v>19</v>
      </c>
      <c r="E12" s="22" t="s">
        <v>20</v>
      </c>
      <c r="F12" s="23">
        <v>1404.72</v>
      </c>
      <c r="G12"/>
      <c r="H12" s="24"/>
    </row>
    <row r="13" spans="2:9" ht="15" x14ac:dyDescent="0.25">
      <c r="B13" s="20">
        <v>45107</v>
      </c>
      <c r="C13" s="21" t="s">
        <v>22</v>
      </c>
      <c r="D13" s="22" t="s">
        <v>19</v>
      </c>
      <c r="E13" s="22" t="s">
        <v>20</v>
      </c>
      <c r="F13" s="23">
        <v>22570.49</v>
      </c>
      <c r="G13"/>
      <c r="H13" s="24"/>
    </row>
    <row r="14" spans="2:9" ht="15" x14ac:dyDescent="0.25">
      <c r="B14" s="20">
        <v>45107</v>
      </c>
      <c r="C14" s="21" t="s">
        <v>23</v>
      </c>
      <c r="D14" s="22" t="s">
        <v>19</v>
      </c>
      <c r="E14" s="22" t="s">
        <v>20</v>
      </c>
      <c r="F14" s="23">
        <v>128.96</v>
      </c>
      <c r="G14"/>
      <c r="H14" s="24"/>
    </row>
    <row r="15" spans="2:9" ht="15" x14ac:dyDescent="0.25">
      <c r="B15" s="25">
        <v>45107</v>
      </c>
      <c r="C15" s="21" t="s">
        <v>24</v>
      </c>
      <c r="D15" s="22" t="s">
        <v>19</v>
      </c>
      <c r="E15" s="22" t="s">
        <v>20</v>
      </c>
      <c r="F15" s="23">
        <v>873.15</v>
      </c>
      <c r="G15"/>
      <c r="H15" s="24"/>
    </row>
    <row r="16" spans="2:9" customFormat="1" ht="15" x14ac:dyDescent="0.25">
      <c r="B16" s="26"/>
      <c r="C16" s="27"/>
      <c r="D16" s="28"/>
      <c r="E16" s="29" t="s">
        <v>25</v>
      </c>
      <c r="F16" s="30">
        <f>SUM(F7:F15)</f>
        <v>301491.07</v>
      </c>
      <c r="H16" s="31"/>
      <c r="I16" s="31"/>
    </row>
    <row r="17" spans="2:9" customFormat="1" ht="15" x14ac:dyDescent="0.25">
      <c r="B17" s="32" t="s">
        <v>26</v>
      </c>
      <c r="C17" s="32"/>
      <c r="D17" s="32"/>
      <c r="E17" s="32"/>
      <c r="F17" s="32"/>
      <c r="H17" s="31"/>
      <c r="I17" s="31"/>
    </row>
    <row r="18" spans="2:9" customFormat="1" ht="15" x14ac:dyDescent="0.25">
      <c r="B18" s="14" t="s">
        <v>3</v>
      </c>
      <c r="C18" s="14" t="s">
        <v>4</v>
      </c>
      <c r="D18" s="14" t="s">
        <v>5</v>
      </c>
      <c r="E18" s="14" t="s">
        <v>6</v>
      </c>
      <c r="F18" s="16" t="s">
        <v>7</v>
      </c>
      <c r="H18" s="14" t="s">
        <v>27</v>
      </c>
      <c r="I18" s="33" t="s">
        <v>28</v>
      </c>
    </row>
    <row r="19" spans="2:9" ht="41.25" customHeight="1" x14ac:dyDescent="0.25">
      <c r="B19" s="34">
        <v>44834</v>
      </c>
      <c r="C19" s="35" t="s">
        <v>29</v>
      </c>
      <c r="D19" s="36" t="s">
        <v>30</v>
      </c>
      <c r="E19" s="36" t="s">
        <v>31</v>
      </c>
      <c r="F19" s="37">
        <f>125000-48187.58</f>
        <v>76812.42</v>
      </c>
      <c r="G19"/>
      <c r="H19" s="38">
        <f>+F19*F22</f>
        <v>4233877.5466740001</v>
      </c>
      <c r="I19" s="39">
        <f>+H19-'[1]CXP 31 may.2023 '!H22</f>
        <v>33021.659358000383</v>
      </c>
    </row>
    <row r="20" spans="2:9" ht="52.5" customHeight="1" x14ac:dyDescent="0.25">
      <c r="B20" s="34">
        <v>44834</v>
      </c>
      <c r="C20" s="35" t="s">
        <v>32</v>
      </c>
      <c r="D20" s="36" t="s">
        <v>33</v>
      </c>
      <c r="E20" s="36" t="s">
        <v>34</v>
      </c>
      <c r="F20" s="37">
        <v>135000</v>
      </c>
      <c r="G20" s="40"/>
      <c r="H20" s="38">
        <f>+F20*F22</f>
        <v>7441159.5</v>
      </c>
      <c r="I20" s="39">
        <f>+H20-'[1]CXP 31 may.2023 '!H23</f>
        <v>58036.5</v>
      </c>
    </row>
    <row r="21" spans="2:9" customFormat="1" ht="15" x14ac:dyDescent="0.25">
      <c r="B21" s="41" t="s">
        <v>35</v>
      </c>
      <c r="C21" s="42"/>
      <c r="D21" s="42"/>
      <c r="E21" s="43"/>
      <c r="F21" s="44">
        <f>SUM(F19:F20)</f>
        <v>211812.41999999998</v>
      </c>
      <c r="G21" s="45"/>
      <c r="H21" s="46">
        <f>SUM(H19:H20)</f>
        <v>11675037.046674</v>
      </c>
      <c r="I21" s="47">
        <f>SUM(I19:I20)</f>
        <v>91058.159358000383</v>
      </c>
    </row>
    <row r="22" spans="2:9" customFormat="1" ht="15" customHeight="1" x14ac:dyDescent="0.25">
      <c r="B22" s="41" t="s">
        <v>36</v>
      </c>
      <c r="C22" s="42"/>
      <c r="D22" s="42"/>
      <c r="E22" s="43"/>
      <c r="F22" s="48">
        <v>55.119700000000002</v>
      </c>
      <c r="G22" s="49"/>
      <c r="H22" s="31"/>
      <c r="I22" s="31"/>
    </row>
    <row r="23" spans="2:9" x14ac:dyDescent="0.25">
      <c r="B23" s="41" t="s">
        <v>37</v>
      </c>
      <c r="C23" s="42"/>
      <c r="D23" s="42"/>
      <c r="E23" s="43"/>
      <c r="F23" s="44">
        <f>+F21*F22</f>
        <v>11675037.046674</v>
      </c>
      <c r="G23" s="45"/>
      <c r="H23" s="24"/>
    </row>
    <row r="24" spans="2:9" ht="13.5" thickBot="1" x14ac:dyDescent="0.3">
      <c r="H24" s="24"/>
    </row>
    <row r="25" spans="2:9" ht="13.5" thickBot="1" x14ac:dyDescent="0.3">
      <c r="B25" s="50" t="s">
        <v>38</v>
      </c>
      <c r="C25" s="51"/>
      <c r="D25" s="51"/>
      <c r="E25" s="51"/>
      <c r="F25" s="52">
        <f>+F16+F23</f>
        <v>11976528.116674</v>
      </c>
      <c r="G25" s="53"/>
      <c r="H25" s="24"/>
    </row>
    <row r="26" spans="2:9" customFormat="1" ht="15" x14ac:dyDescent="0.25">
      <c r="F26" s="54"/>
      <c r="G26" s="54"/>
      <c r="H26" s="31"/>
      <c r="I26" s="31"/>
    </row>
    <row r="27" spans="2:9" s="4" customFormat="1" x14ac:dyDescent="0.25">
      <c r="B27" s="55"/>
      <c r="C27" s="2"/>
      <c r="D27" s="2"/>
      <c r="E27" s="2"/>
      <c r="F27" s="54"/>
      <c r="G27" s="54"/>
      <c r="I27" s="5"/>
    </row>
    <row r="29" spans="2:9" s="4" customFormat="1" x14ac:dyDescent="0.25">
      <c r="B29" s="1"/>
      <c r="C29" s="1"/>
      <c r="D29" s="2"/>
      <c r="G29" s="56"/>
      <c r="I29" s="5"/>
    </row>
  </sheetData>
  <autoFilter ref="B6:F16" xr:uid="{55C48168-1519-46C9-BF37-43E8890011F1}">
    <sortState xmlns:xlrd2="http://schemas.microsoft.com/office/spreadsheetml/2017/richdata2" ref="B7:F23">
      <sortCondition ref="B6:B16"/>
    </sortState>
  </autoFilter>
  <mergeCells count="6">
    <mergeCell ref="B5:F5"/>
    <mergeCell ref="B17:F17"/>
    <mergeCell ref="B21:E21"/>
    <mergeCell ref="B22:E22"/>
    <mergeCell ref="B23:E23"/>
    <mergeCell ref="B25:E25"/>
  </mergeCells>
  <printOptions horizontalCentered="1"/>
  <pageMargins left="0.70866141732283472" right="0.70866141732283472" top="0.43307086614173229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30 jun.2023</vt:lpstr>
      <vt:lpstr>'CXP 30 jun.2023'!Área_de_impresión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2023-07-17T17:06:12Z</dcterms:created>
  <dcterms:modified xsi:type="dcterms:W3CDTF">2023-07-17T17:06:37Z</dcterms:modified>
</cp:coreProperties>
</file>