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00-E.F Codopesca/2023/EstadosFnancieros2023/Balance General mensual/12-diciembre 2023/"/>
    </mc:Choice>
  </mc:AlternateContent>
  <xr:revisionPtr revIDLastSave="54" documentId="8_{E633AA81-5495-4046-8954-C83ECBA373B7}" xr6:coauthVersionLast="47" xr6:coauthVersionMax="47" xr10:uidLastSave="{8EA9DC67-4115-4E03-B314-E12F8E81F811}"/>
  <bookViews>
    <workbookView xWindow="-120" yWindow="-120" windowWidth="20730" windowHeight="11160" xr2:uid="{6E6DC04A-7807-4151-BC27-EA441EEA7E5A}"/>
  </bookViews>
  <sheets>
    <sheet name="EstadísticaPres.-2023" sheetId="1" r:id="rId1"/>
  </sheets>
  <externalReferences>
    <externalReference r:id="rId2"/>
  </externalReferences>
  <definedNames>
    <definedName name="_xlnm.Print_Area" localSheetId="0">'EstadísticaPres.-2023'!$A$1:$H$47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D27" i="1"/>
  <c r="C27" i="1"/>
  <c r="E26" i="1"/>
  <c r="F26" i="1"/>
  <c r="G26" i="1" l="1"/>
  <c r="G27" i="1" l="1"/>
  <c r="E27" i="1"/>
  <c r="E25" i="1"/>
  <c r="F25" i="1"/>
  <c r="G25" i="1"/>
  <c r="F24" i="1" l="1"/>
  <c r="G24" i="1" s="1"/>
  <c r="E24" i="1"/>
  <c r="E23" i="1" l="1"/>
  <c r="F23" i="1"/>
  <c r="G23" i="1" s="1"/>
  <c r="E22" i="1" l="1"/>
  <c r="F22" i="1"/>
  <c r="G22" i="1" s="1"/>
  <c r="E21" i="1" l="1"/>
  <c r="F21" i="1"/>
  <c r="G21" i="1" s="1"/>
  <c r="F20" i="1" l="1"/>
  <c r="G20" i="1" s="1"/>
  <c r="E20" i="1"/>
  <c r="F19" i="1" l="1"/>
  <c r="G19" i="1" s="1"/>
  <c r="E19" i="1"/>
  <c r="F18" i="1" l="1"/>
  <c r="G18" i="1" s="1"/>
  <c r="E18" i="1"/>
  <c r="F17" i="1" l="1"/>
  <c r="E17" i="1"/>
  <c r="D16" i="1"/>
  <c r="E16" i="1" s="1"/>
  <c r="D15" i="1"/>
  <c r="G17" i="1" l="1"/>
  <c r="E15" i="1"/>
  <c r="F16" i="1"/>
  <c r="G16" i="1" s="1"/>
  <c r="F15" i="1"/>
  <c r="G15" i="1" l="1"/>
</calcChain>
</file>

<file path=xl/sharedStrings.xml><?xml version="1.0" encoding="utf-8"?>
<sst xmlns="http://schemas.openxmlformats.org/spreadsheetml/2006/main" count="28" uniqueCount="26">
  <si>
    <t>Ejecución Presupuesto Administrativo</t>
  </si>
  <si>
    <t>Estadística Mensual</t>
  </si>
  <si>
    <t>Año 2023</t>
  </si>
  <si>
    <t>(Valores en RD$)</t>
  </si>
  <si>
    <t xml:space="preserve">Presupuesto </t>
  </si>
  <si>
    <t>Monto</t>
  </si>
  <si>
    <t>Ejecutado</t>
  </si>
  <si>
    <t>Restante</t>
  </si>
  <si>
    <t>Mes</t>
  </si>
  <si>
    <t>Programado</t>
  </si>
  <si>
    <t>Absoluta</t>
  </si>
  <si>
    <t>Relativa</t>
  </si>
  <si>
    <t>enero</t>
  </si>
  <si>
    <t>febrero</t>
  </si>
  <si>
    <t>marzo</t>
  </si>
  <si>
    <t>Total</t>
  </si>
  <si>
    <t>abril</t>
  </si>
  <si>
    <t>mayo</t>
  </si>
  <si>
    <t xml:space="preserve">junio </t>
  </si>
  <si>
    <t>agosto</t>
  </si>
  <si>
    <t>julio</t>
  </si>
  <si>
    <t>septiembre</t>
  </si>
  <si>
    <t>octubre</t>
  </si>
  <si>
    <t>noviembre</t>
  </si>
  <si>
    <t xml:space="preserve">Notas: La desviación  por un monto mayor entre el presupuesto programado y ejecutado, se debe a que los procesos de compras pendientes  fueron devengadas en su totalidad.                                                              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</si>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</sst>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38" fontId="2" fillId="0" borderId="0" xfId="0" applyNumberFormat="1" applyFont="1"/>
    <xf numFmtId="9" fontId="2" fillId="0" borderId="0" xfId="1" applyFont="1" applyAlignment="1">
      <alignment horizontal="center"/>
    </xf>
    <xf numFmtId="0" fontId="5" fillId="3" borderId="0" xfId="0" applyFont="1" applyFill="1"/>
    <xf numFmtId="38" fontId="5" fillId="3" borderId="0" xfId="0" applyNumberFormat="1" applyFont="1" applyFill="1"/>
    <xf numFmtId="9" fontId="5" fillId="3" borderId="0" xfId="1" applyFont="1" applyFill="1" applyAlignment="1">
      <alignment horizontal="center"/>
    </xf>
    <xf numFmtId="0" fontId="7" fillId="0" borderId="0" xfId="0" applyFont="1" applyAlignment="1" applyProtection="1">
      <alignment vertical="top"/>
      <protection locked="0"/>
    </xf>
    <xf numFmtId="0" fontId="2" fillId="0" borderId="0" xfId="0" applyFont="1" applyAlignment="1">
      <alignment vertical="top" wrapText="1"/>
    </xf>
    <xf numFmtId="0" fontId="7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 i="0" baseline="0">
                <a:solidFill>
                  <a:srgbClr val="002060"/>
                </a:solidFill>
                <a:effectLst/>
                <a:latin typeface="Arial Narrow" panose="020B0606020202030204" pitchFamily="34" charset="0"/>
              </a:rPr>
              <a:t>Presupuesto Programado Vs Ejecutado</a:t>
            </a:r>
            <a:endParaRPr lang="es-DO" sz="1400">
              <a:solidFill>
                <a:srgbClr val="00206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30260288510975558"/>
          <c:y val="3.24075399665950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9.4750941870837033E-2"/>
          <c:y val="0.14178107661596925"/>
          <c:w val="0.82611045603961608"/>
          <c:h val="0.67206386853323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'EstadísticaPres.-2023'!$C$14</c:f>
              <c:strCache>
                <c:ptCount val="1"/>
                <c:pt idx="0">
                  <c:v>Programado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3445760224853782E-3"/>
                  <c:y val="0.468518636308584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0F-4346-8CAA-76AC5841925D}"/>
                </c:ext>
              </c:extLst>
            </c:dLbl>
            <c:dLbl>
              <c:idx val="1"/>
              <c:layout>
                <c:manualLayout>
                  <c:x val="0"/>
                  <c:y val="0.23771041119860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5D-4E55-A92C-9F8E6C8C12A6}"/>
                </c:ext>
              </c:extLst>
            </c:dLbl>
            <c:dLbl>
              <c:idx val="2"/>
              <c:layout>
                <c:manualLayout>
                  <c:x val="-3.2078952839105492E-17"/>
                  <c:y val="0.357769903762029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0F-4346-8CAA-76AC5841925D}"/>
                </c:ext>
              </c:extLst>
            </c:dLbl>
            <c:dLbl>
              <c:idx val="3"/>
              <c:layout>
                <c:manualLayout>
                  <c:x val="-1.7497812773403325E-3"/>
                  <c:y val="0.579109373497874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5D-4E55-A92C-9F8E6C8C12A6}"/>
                </c:ext>
              </c:extLst>
            </c:dLbl>
            <c:dLbl>
              <c:idx val="4"/>
              <c:layout>
                <c:manualLayout>
                  <c:x val="0"/>
                  <c:y val="0.622207080551269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87-46A3-A496-2331C74AF8BE}"/>
                </c:ext>
              </c:extLst>
            </c:dLbl>
            <c:dLbl>
              <c:idx val="5"/>
              <c:layout>
                <c:manualLayout>
                  <c:x val="-4.0079635714833399E-4"/>
                  <c:y val="0.24944954120446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EB-40A4-A706-30CD4A0DB2DB}"/>
                </c:ext>
              </c:extLst>
            </c:dLbl>
            <c:dLbl>
              <c:idx val="6"/>
              <c:layout>
                <c:manualLayout>
                  <c:x val="6.4157905678210984E-17"/>
                  <c:y val="0.354308420153486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79-40A1-8AEF-47AE11FA3750}"/>
                </c:ext>
              </c:extLst>
            </c:dLbl>
            <c:dLbl>
              <c:idx val="7"/>
              <c:layout>
                <c:manualLayout>
                  <c:x val="0"/>
                  <c:y val="0.460051983176480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1D-4CF6-8268-9F523808FBE5}"/>
                </c:ext>
              </c:extLst>
            </c:dLbl>
            <c:dLbl>
              <c:idx val="8"/>
              <c:layout>
                <c:manualLayout>
                  <c:x val="0"/>
                  <c:y val="0.258926929916814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95-41AB-8242-D3EB10F57C4B}"/>
                </c:ext>
              </c:extLst>
            </c:dLbl>
            <c:dLbl>
              <c:idx val="9"/>
              <c:layout>
                <c:manualLayout>
                  <c:x val="0"/>
                  <c:y val="0.44704573317103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A4-46D1-A10C-4DE01CDB26CF}"/>
                </c:ext>
              </c:extLst>
            </c:dLbl>
            <c:dLbl>
              <c:idx val="10"/>
              <c:layout>
                <c:manualLayout>
                  <c:x val="0"/>
                  <c:y val="0.417718136633443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E3-4DD1-9D1C-D8E84E45A4DD}"/>
                </c:ext>
              </c:extLst>
            </c:dLbl>
            <c:dLbl>
              <c:idx val="11"/>
              <c:layout>
                <c:manualLayout>
                  <c:x val="0"/>
                  <c:y val="0.2737266546946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2E-4094-94D5-FB6E7B0BC1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'EstadísticaPres.-2023'!$B$15:$B$26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'EstadísticaPres.-2023'!$C$15:$C$26</c:f>
              <c:numCache>
                <c:formatCode>#,##0_);[Red]\(#,##0\)</c:formatCode>
                <c:ptCount val="12"/>
                <c:pt idx="0">
                  <c:v>27226656.670000002</c:v>
                </c:pt>
                <c:pt idx="1">
                  <c:v>13794656.67</c:v>
                </c:pt>
                <c:pt idx="2">
                  <c:v>21055222</c:v>
                </c:pt>
                <c:pt idx="3">
                  <c:v>34284483</c:v>
                </c:pt>
                <c:pt idx="4">
                  <c:v>36546338</c:v>
                </c:pt>
                <c:pt idx="5">
                  <c:v>14442657</c:v>
                </c:pt>
                <c:pt idx="6">
                  <c:v>20741769.670000002</c:v>
                </c:pt>
                <c:pt idx="7">
                  <c:v>26894656.670000002</c:v>
                </c:pt>
                <c:pt idx="8">
                  <c:v>14907696.67</c:v>
                </c:pt>
                <c:pt idx="9">
                  <c:v>26267336.670000002</c:v>
                </c:pt>
                <c:pt idx="10">
                  <c:v>24503656.670000002</c:v>
                </c:pt>
                <c:pt idx="11">
                  <c:v>15867134.34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0F-4346-8CAA-76AC5841925D}"/>
            </c:ext>
          </c:extLst>
        </c:ser>
        <c:ser>
          <c:idx val="1"/>
          <c:order val="1"/>
          <c:tx>
            <c:strRef>
              <c:f>'EstadísticaPres.-2023'!$D$13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1661396656126645E-4"/>
                  <c:y val="0.219213153968429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0F-4346-8CAA-76AC5841925D}"/>
                </c:ext>
              </c:extLst>
            </c:dLbl>
            <c:dLbl>
              <c:idx val="1"/>
              <c:layout>
                <c:manualLayout>
                  <c:x val="8.2212164424325638E-4"/>
                  <c:y val="0.20404053659959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5D-4E55-A92C-9F8E6C8C12A6}"/>
                </c:ext>
              </c:extLst>
            </c:dLbl>
            <c:dLbl>
              <c:idx val="2"/>
              <c:layout>
                <c:manualLayout>
                  <c:x val="2.4716004987564888E-3"/>
                  <c:y val="0.3442029746281714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t" anchorCtr="0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206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0F-4346-8CAA-76AC5841925D}"/>
                </c:ext>
              </c:extLst>
            </c:dLbl>
            <c:dLbl>
              <c:idx val="3"/>
              <c:layout>
                <c:manualLayout>
                  <c:x val="0"/>
                  <c:y val="0.323232429279673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5D-4E55-A92C-9F8E6C8C12A6}"/>
                </c:ext>
              </c:extLst>
            </c:dLbl>
            <c:dLbl>
              <c:idx val="4"/>
              <c:layout>
                <c:manualLayout>
                  <c:x val="-6.4157905678210984E-17"/>
                  <c:y val="0.440740740740740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87-46A3-A496-2331C74AF8BE}"/>
                </c:ext>
              </c:extLst>
            </c:dLbl>
            <c:dLbl>
              <c:idx val="5"/>
              <c:layout>
                <c:manualLayout>
                  <c:x val="-2.1505776344886663E-3"/>
                  <c:y val="0.353604680983678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EB-40A4-A706-30CD4A0DB2DB}"/>
                </c:ext>
              </c:extLst>
            </c:dLbl>
            <c:dLbl>
              <c:idx val="6"/>
              <c:layout>
                <c:manualLayout>
                  <c:x val="-6.4157905678210984E-17"/>
                  <c:y val="0.302316239993935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79-40A1-8AEF-47AE11FA3750}"/>
                </c:ext>
              </c:extLst>
            </c:dLbl>
            <c:dLbl>
              <c:idx val="7"/>
              <c:layout>
                <c:manualLayout>
                  <c:x val="-2.045039645634847E-3"/>
                  <c:y val="0.347815896256705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1D-4CF6-8268-9F523808FBE5}"/>
                </c:ext>
              </c:extLst>
            </c:dLbl>
            <c:dLbl>
              <c:idx val="8"/>
              <c:layout>
                <c:manualLayout>
                  <c:x val="0"/>
                  <c:y val="0.421346328837012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95-41AB-8242-D3EB10F57C4B}"/>
                </c:ext>
              </c:extLst>
            </c:dLbl>
            <c:dLbl>
              <c:idx val="9"/>
              <c:layout>
                <c:manualLayout>
                  <c:x val="0"/>
                  <c:y val="0.43969873109118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A4-46D1-A10C-4DE01CDB26CF}"/>
                </c:ext>
              </c:extLst>
            </c:dLbl>
            <c:dLbl>
              <c:idx val="10"/>
              <c:layout>
                <c:manualLayout>
                  <c:x val="-1.7497812773403325E-3"/>
                  <c:y val="0.491354289831912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E3-4DD1-9D1C-D8E84E45A4DD}"/>
                </c:ext>
              </c:extLst>
            </c:dLbl>
            <c:dLbl>
              <c:idx val="11"/>
              <c:layout>
                <c:manualLayout>
                  <c:x val="0"/>
                  <c:y val="0.557794470405052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2E-4094-94D5-FB6E7B0BC1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'EstadísticaPres.-2023'!$B$15:$B$26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'EstadísticaPres.-2023'!$D$15:$D$26</c:f>
              <c:numCache>
                <c:formatCode>#,##0_);[Red]\(#,##0\)</c:formatCode>
                <c:ptCount val="12"/>
                <c:pt idx="0">
                  <c:v>12555224.24</c:v>
                </c:pt>
                <c:pt idx="1">
                  <c:v>11747622.83</c:v>
                </c:pt>
                <c:pt idx="2">
                  <c:v>20048533.170000002</c:v>
                </c:pt>
                <c:pt idx="3">
                  <c:v>18910535.170000002</c:v>
                </c:pt>
                <c:pt idx="4">
                  <c:v>25922935.07</c:v>
                </c:pt>
                <c:pt idx="5">
                  <c:v>20741358.699999999</c:v>
                </c:pt>
                <c:pt idx="6">
                  <c:v>17689848.609999999</c:v>
                </c:pt>
                <c:pt idx="7">
                  <c:v>20368565.850000001</c:v>
                </c:pt>
                <c:pt idx="8">
                  <c:v>24969432.969999999</c:v>
                </c:pt>
                <c:pt idx="9">
                  <c:v>25693700.91</c:v>
                </c:pt>
                <c:pt idx="10">
                  <c:v>28899202.370000001</c:v>
                </c:pt>
                <c:pt idx="11">
                  <c:v>32852132.989999998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0F-4346-8CAA-76AC58419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2275583"/>
        <c:axId val="763087247"/>
      </c:barChart>
      <c:lineChart>
        <c:grouping val="standard"/>
        <c:varyColors val="0"/>
        <c:ser>
          <c:idx val="2"/>
          <c:order val="2"/>
          <c:tx>
            <c:strRef>
              <c:f>'EstadísticaPres.-2023'!$E$14</c:f>
              <c:strCache>
                <c:ptCount val="1"/>
                <c:pt idx="0">
                  <c:v>Relativa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3386930616712856E-2"/>
                  <c:y val="-0.132359530481482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5D-4E55-A92C-9F8E6C8C12A6}"/>
                </c:ext>
              </c:extLst>
            </c:dLbl>
            <c:dLbl>
              <c:idx val="1"/>
              <c:layout>
                <c:manualLayout>
                  <c:x val="-3.0955258561109682E-3"/>
                  <c:y val="-4.8985857744297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AA-47E0-B270-6E716E7DFFED}"/>
                </c:ext>
              </c:extLst>
            </c:dLbl>
            <c:dLbl>
              <c:idx val="3"/>
              <c:layout>
                <c:manualLayout>
                  <c:x val="2.2557436225983562E-2"/>
                  <c:y val="-7.1043744531933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5D-4E55-A92C-9F8E6C8C12A6}"/>
                </c:ext>
              </c:extLst>
            </c:dLbl>
            <c:dLbl>
              <c:idx val="4"/>
              <c:layout>
                <c:manualLayout>
                  <c:x val="4.3010745405004588E-2"/>
                  <c:y val="-6.4646464646464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87-46A3-A496-2331C74AF8BE}"/>
                </c:ext>
              </c:extLst>
            </c:dLbl>
            <c:dLbl>
              <c:idx val="5"/>
              <c:layout>
                <c:manualLayout>
                  <c:x val="-1.2903223621501377E-2"/>
                  <c:y val="8.08080808080808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EB-40A4-A706-30CD4A0DB2DB}"/>
                </c:ext>
              </c:extLst>
            </c:dLbl>
            <c:dLbl>
              <c:idx val="6"/>
              <c:layout>
                <c:manualLayout>
                  <c:x val="1.5477629280554698E-3"/>
                  <c:y val="-4.0821548120248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AA-47E0-B270-6E716E7DFFED}"/>
                </c:ext>
              </c:extLst>
            </c:dLbl>
            <c:dLbl>
              <c:idx val="7"/>
              <c:layout>
                <c:manualLayout>
                  <c:x val="8.2682226843303376E-3"/>
                  <c:y val="-0.160511934356379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1D-4CF6-8268-9F523808FBE5}"/>
                </c:ext>
              </c:extLst>
            </c:dLbl>
            <c:dLbl>
              <c:idx val="8"/>
              <c:layout>
                <c:manualLayout>
                  <c:x val="-1.005529939614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95-41AB-8242-D3EB10F57C4B}"/>
                </c:ext>
              </c:extLst>
            </c:dLbl>
            <c:dLbl>
              <c:idx val="9"/>
              <c:layout>
                <c:manualLayout>
                  <c:x val="1.0175139734352696E-2"/>
                  <c:y val="-8.2778385279556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A4-46D1-A10C-4DE01CDB26CF}"/>
                </c:ext>
              </c:extLst>
            </c:dLbl>
            <c:dLbl>
              <c:idx val="10"/>
              <c:layout>
                <c:manualLayout>
                  <c:x val="3.0955258561109395E-3"/>
                  <c:y val="-0.15103972804491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AA-47E0-B270-6E716E7DFFED}"/>
                </c:ext>
              </c:extLst>
            </c:dLbl>
            <c:dLbl>
              <c:idx val="11"/>
              <c:layout>
                <c:manualLayout>
                  <c:x val="-3.0955258561109395E-3"/>
                  <c:y val="-4.0821548120248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AA-47E0-B270-6E716E7DFF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'EstadísticaPres.-2023'!$B$15:$B$26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'EstadísticaPres.-2023'!$E$15:$E$26</c:f>
              <c:numCache>
                <c:formatCode>0%</c:formatCode>
                <c:ptCount val="12"/>
                <c:pt idx="0">
                  <c:v>0.46113720065505198</c:v>
                </c:pt>
                <c:pt idx="1">
                  <c:v>0.85160675695163934</c:v>
                </c:pt>
                <c:pt idx="2">
                  <c:v>0.95218816358241209</c:v>
                </c:pt>
                <c:pt idx="3">
                  <c:v>0.55157708430370678</c:v>
                </c:pt>
                <c:pt idx="4">
                  <c:v>0.70931689708555756</c:v>
                </c:pt>
                <c:pt idx="5">
                  <c:v>1.4361179317628328</c:v>
                </c:pt>
                <c:pt idx="6">
                  <c:v>0.85286110546227067</c:v>
                </c:pt>
                <c:pt idx="7">
                  <c:v>0.75734619333216424</c:v>
                </c:pt>
                <c:pt idx="8">
                  <c:v>1.6749356740165011</c:v>
                </c:pt>
                <c:pt idx="9">
                  <c:v>0.97816163217433638</c:v>
                </c:pt>
                <c:pt idx="10">
                  <c:v>1.1793832552910968</c:v>
                </c:pt>
                <c:pt idx="11">
                  <c:v>2.0704515564087673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0F-4346-8CAA-76AC58419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2283471"/>
        <c:axId val="763084847"/>
      </c:lineChart>
      <c:catAx>
        <c:axId val="1692275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63087247"/>
        <c:crosses val="autoZero"/>
        <c:auto val="1"/>
        <c:lblAlgn val="ctr"/>
        <c:lblOffset val="100"/>
        <c:noMultiLvlLbl val="0"/>
      </c:catAx>
      <c:valAx>
        <c:axId val="763087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92275583"/>
        <c:crosses val="autoZero"/>
        <c:crossBetween val="between"/>
      </c:valAx>
      <c:valAx>
        <c:axId val="763084847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92283471"/>
        <c:crosses val="max"/>
        <c:crossBetween val="between"/>
      </c:valAx>
      <c:catAx>
        <c:axId val="16922834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630848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59918297614373"/>
          <c:y val="0.9374995625546807"/>
          <c:w val="0.41476409682734267"/>
          <c:h val="6.2500437445319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222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</xdr:colOff>
      <xdr:row>0</xdr:row>
      <xdr:rowOff>0</xdr:rowOff>
    </xdr:from>
    <xdr:to>
      <xdr:col>6</xdr:col>
      <xdr:colOff>263726</xdr:colOff>
      <xdr:row>5</xdr:row>
      <xdr:rowOff>47208</xdr:rowOff>
    </xdr:to>
    <xdr:pic>
      <xdr:nvPicPr>
        <xdr:cNvPr id="2" name="Imagen 1" descr="C:\Users\enver segura\Downloads\logo_codopesca 2020 #3.png">
          <a:extLst>
            <a:ext uri="{FF2B5EF4-FFF2-40B4-BE49-F238E27FC236}">
              <a16:creationId xmlns:a16="http://schemas.microsoft.com/office/drawing/2014/main" id="{C13ECD16-237C-4628-8A68-9B9257F0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" y="352842"/>
          <a:ext cx="3902276" cy="9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30</xdr:row>
      <xdr:rowOff>109140</xdr:rowOff>
    </xdr:from>
    <xdr:to>
      <xdr:col>8</xdr:col>
      <xdr:colOff>9922</xdr:colOff>
      <xdr:row>45</xdr:row>
      <xdr:rowOff>94852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75F2E70-6EF6-4E6A-A719-2D4BFB96D8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dopescado-my.sharepoint.com/personal/eloida_nunez_codopesca_gob_do/Documents/Escritorio/Ejecuci&#243;n%20presupuestaria%20a&#241;o%202023-febrero.xlsx" TargetMode="External"/><Relationship Id="rId1" Type="http://schemas.openxmlformats.org/officeDocument/2006/relationships/externalLinkPath" Target="/personal/eloida_nunez_codopesca_gob_do/Documents/Escritorio/Ejecuci&#243;n%20presupuestaria%20a&#241;o%202023-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ón Fondo 100"/>
      <sheetName val="Ejecución Fondo 102"/>
      <sheetName val="Resumen Ejecución  2023"/>
      <sheetName val="Ejecución Consolidada  2022"/>
    </sheetNames>
    <sheetDataSet>
      <sheetData sheetId="0" refreshError="1">
        <row r="122">
          <cell r="F122">
            <v>6738653.7300000004</v>
          </cell>
          <cell r="G122">
            <v>6305057.4199999999</v>
          </cell>
        </row>
      </sheetData>
      <sheetData sheetId="1" refreshError="1">
        <row r="111">
          <cell r="F111">
            <v>5816570.5099999998</v>
          </cell>
          <cell r="G111">
            <v>5442565.4100000001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29AE0-4B9C-444E-A877-742E758CE45C}">
  <sheetPr>
    <pageSetUpPr fitToPage="1"/>
  </sheetPr>
  <dimension ref="B1:J49"/>
  <sheetViews>
    <sheetView showGridLines="0" tabSelected="1" zoomScale="96" zoomScaleNormal="96" workbookViewId="0">
      <selection activeCell="A47" sqref="A1:J47"/>
    </sheetView>
  </sheetViews>
  <sheetFormatPr baseColWidth="10" defaultColWidth="11.5703125" defaultRowHeight="16.5" x14ac:dyDescent="0.3"/>
  <cols>
    <col min="1" max="1" width="26.140625" style="2" customWidth="1"/>
    <col min="2" max="2" width="12.7109375" style="2" customWidth="1"/>
    <col min="3" max="3" width="11.42578125" style="2" customWidth="1"/>
    <col min="4" max="7" width="11.5703125" style="2"/>
    <col min="8" max="8" width="26.140625" style="2" customWidth="1"/>
    <col min="9" max="9" width="5.140625" style="2" customWidth="1"/>
    <col min="10" max="10" width="8.28515625" style="2" customWidth="1"/>
    <col min="11" max="16384" width="11.5703125" style="2"/>
  </cols>
  <sheetData>
    <row r="1" spans="2:7" x14ac:dyDescent="0.3">
      <c r="B1" s="1"/>
      <c r="C1" s="1"/>
      <c r="D1" s="1"/>
    </row>
    <row r="2" spans="2:7" x14ac:dyDescent="0.3">
      <c r="B2" s="1"/>
      <c r="C2" s="1"/>
      <c r="D2" s="1"/>
    </row>
    <row r="3" spans="2:7" x14ac:dyDescent="0.3">
      <c r="B3" s="1"/>
      <c r="C3" s="1"/>
      <c r="D3" s="1"/>
    </row>
    <row r="4" spans="2:7" x14ac:dyDescent="0.3">
      <c r="B4" s="1"/>
      <c r="C4" s="1"/>
      <c r="D4" s="1"/>
    </row>
    <row r="5" spans="2:7" x14ac:dyDescent="0.3">
      <c r="B5" s="1"/>
      <c r="C5" s="1"/>
      <c r="D5" s="1"/>
    </row>
    <row r="6" spans="2:7" x14ac:dyDescent="0.3">
      <c r="B6" s="1"/>
      <c r="C6" s="1"/>
      <c r="D6" s="1"/>
    </row>
    <row r="7" spans="2:7" x14ac:dyDescent="0.3">
      <c r="B7" s="15" t="s">
        <v>0</v>
      </c>
      <c r="C7" s="15"/>
      <c r="D7" s="15"/>
      <c r="E7" s="15"/>
      <c r="F7" s="15"/>
      <c r="G7" s="15"/>
    </row>
    <row r="8" spans="2:7" x14ac:dyDescent="0.3">
      <c r="B8" s="15" t="s">
        <v>1</v>
      </c>
      <c r="C8" s="15"/>
      <c r="D8" s="15"/>
      <c r="E8" s="15"/>
      <c r="F8" s="15"/>
      <c r="G8" s="15"/>
    </row>
    <row r="9" spans="2:7" x14ac:dyDescent="0.3">
      <c r="B9" s="15" t="s">
        <v>2</v>
      </c>
      <c r="C9" s="15"/>
      <c r="D9" s="15"/>
      <c r="E9" s="15"/>
      <c r="F9" s="15"/>
      <c r="G9" s="15"/>
    </row>
    <row r="10" spans="2:7" x14ac:dyDescent="0.3">
      <c r="B10" s="16" t="s">
        <v>3</v>
      </c>
      <c r="C10" s="16"/>
      <c r="D10" s="16"/>
      <c r="E10" s="16"/>
      <c r="F10" s="16"/>
      <c r="G10" s="16"/>
    </row>
    <row r="11" spans="2:7" x14ac:dyDescent="0.3">
      <c r="B11" s="1"/>
    </row>
    <row r="12" spans="2:7" x14ac:dyDescent="0.3">
      <c r="B12" s="17" t="s">
        <v>4</v>
      </c>
      <c r="C12" s="17"/>
      <c r="D12" s="17"/>
      <c r="E12" s="17"/>
      <c r="F12" s="17"/>
      <c r="G12" s="17"/>
    </row>
    <row r="13" spans="2:7" s="5" customFormat="1" x14ac:dyDescent="0.25">
      <c r="B13" s="3"/>
      <c r="C13" s="4" t="s">
        <v>5</v>
      </c>
      <c r="D13" s="18" t="s">
        <v>6</v>
      </c>
      <c r="E13" s="18"/>
      <c r="F13" s="19" t="s">
        <v>7</v>
      </c>
      <c r="G13" s="19"/>
    </row>
    <row r="14" spans="2:7" s="5" customFormat="1" x14ac:dyDescent="0.25">
      <c r="B14" s="6" t="s">
        <v>8</v>
      </c>
      <c r="C14" s="4" t="s">
        <v>9</v>
      </c>
      <c r="D14" s="6" t="s">
        <v>10</v>
      </c>
      <c r="E14" s="6" t="s">
        <v>11</v>
      </c>
      <c r="F14" s="6" t="s">
        <v>10</v>
      </c>
      <c r="G14" s="6" t="s">
        <v>11</v>
      </c>
    </row>
    <row r="15" spans="2:7" x14ac:dyDescent="0.3">
      <c r="B15" s="1" t="s">
        <v>12</v>
      </c>
      <c r="C15" s="7">
        <v>27226656.670000002</v>
      </c>
      <c r="D15" s="7">
        <f>+'[1]Ejecución Fondo 100'!$F$122+'[1]Ejecución Fondo 102'!$F$111</f>
        <v>12555224.24</v>
      </c>
      <c r="E15" s="8">
        <f t="shared" ref="E15:E20" si="0">+D15/C15</f>
        <v>0.46113720065505198</v>
      </c>
      <c r="F15" s="7">
        <f t="shared" ref="F15:F26" si="1">+C15-D15</f>
        <v>14671432.430000002</v>
      </c>
      <c r="G15" s="8">
        <f t="shared" ref="G15:G26" si="2">+F15/C15</f>
        <v>0.53886279934494807</v>
      </c>
    </row>
    <row r="16" spans="2:7" x14ac:dyDescent="0.3">
      <c r="B16" s="1" t="s">
        <v>13</v>
      </c>
      <c r="C16" s="7">
        <v>13794656.67</v>
      </c>
      <c r="D16" s="7">
        <f>+'[1]Ejecución Fondo 100'!$G$122+'[1]Ejecución Fondo 102'!$G$111</f>
        <v>11747622.83</v>
      </c>
      <c r="E16" s="8">
        <f t="shared" si="0"/>
        <v>0.85160675695163934</v>
      </c>
      <c r="F16" s="7">
        <f t="shared" si="1"/>
        <v>2047033.8399999999</v>
      </c>
      <c r="G16" s="8">
        <f t="shared" si="2"/>
        <v>0.14839324304836068</v>
      </c>
    </row>
    <row r="17" spans="2:7" x14ac:dyDescent="0.3">
      <c r="B17" s="1" t="s">
        <v>14</v>
      </c>
      <c r="C17" s="7">
        <v>21055222</v>
      </c>
      <c r="D17" s="7">
        <v>20048533.170000002</v>
      </c>
      <c r="E17" s="8">
        <f t="shared" si="0"/>
        <v>0.95218816358241209</v>
      </c>
      <c r="F17" s="7">
        <f t="shared" si="1"/>
        <v>1006688.8299999982</v>
      </c>
      <c r="G17" s="8">
        <f t="shared" si="2"/>
        <v>4.7811836417587912E-2</v>
      </c>
    </row>
    <row r="18" spans="2:7" x14ac:dyDescent="0.3">
      <c r="B18" s="1" t="s">
        <v>16</v>
      </c>
      <c r="C18" s="7">
        <v>34284483</v>
      </c>
      <c r="D18" s="7">
        <v>18910535.170000002</v>
      </c>
      <c r="E18" s="8">
        <f t="shared" si="0"/>
        <v>0.55157708430370678</v>
      </c>
      <c r="F18" s="7">
        <f t="shared" si="1"/>
        <v>15373947.829999998</v>
      </c>
      <c r="G18" s="8">
        <f t="shared" si="2"/>
        <v>0.44842291569629322</v>
      </c>
    </row>
    <row r="19" spans="2:7" x14ac:dyDescent="0.3">
      <c r="B19" s="1" t="s">
        <v>17</v>
      </c>
      <c r="C19" s="7">
        <v>36546338</v>
      </c>
      <c r="D19" s="7">
        <v>25922935.07</v>
      </c>
      <c r="E19" s="8">
        <f t="shared" si="0"/>
        <v>0.70931689708555756</v>
      </c>
      <c r="F19" s="7">
        <f t="shared" si="1"/>
        <v>10623402.93</v>
      </c>
      <c r="G19" s="8">
        <f t="shared" si="2"/>
        <v>0.29068310291444249</v>
      </c>
    </row>
    <row r="20" spans="2:7" x14ac:dyDescent="0.3">
      <c r="B20" s="1" t="s">
        <v>18</v>
      </c>
      <c r="C20" s="7">
        <v>14442657</v>
      </c>
      <c r="D20" s="7">
        <v>20741358.699999999</v>
      </c>
      <c r="E20" s="8">
        <f t="shared" si="0"/>
        <v>1.4361179317628328</v>
      </c>
      <c r="F20" s="7">
        <f t="shared" si="1"/>
        <v>-6298701.6999999993</v>
      </c>
      <c r="G20" s="8">
        <f t="shared" si="2"/>
        <v>-0.43611793176283281</v>
      </c>
    </row>
    <row r="21" spans="2:7" x14ac:dyDescent="0.3">
      <c r="B21" s="1" t="s">
        <v>20</v>
      </c>
      <c r="C21" s="7">
        <v>20741769.670000002</v>
      </c>
      <c r="D21" s="7">
        <v>17689848.609999999</v>
      </c>
      <c r="E21" s="8">
        <f t="shared" ref="E21:E26" si="3">+D21/C21</f>
        <v>0.85286110546227067</v>
      </c>
      <c r="F21" s="7">
        <f t="shared" si="1"/>
        <v>3051921.0600000024</v>
      </c>
      <c r="G21" s="8">
        <f t="shared" si="2"/>
        <v>0.1471388945377293</v>
      </c>
    </row>
    <row r="22" spans="2:7" x14ac:dyDescent="0.3">
      <c r="B22" s="1" t="s">
        <v>19</v>
      </c>
      <c r="C22" s="7">
        <v>26894656.670000002</v>
      </c>
      <c r="D22" s="7">
        <v>20368565.850000001</v>
      </c>
      <c r="E22" s="8">
        <f t="shared" si="3"/>
        <v>0.75734619333216424</v>
      </c>
      <c r="F22" s="7">
        <f t="shared" si="1"/>
        <v>6526090.8200000003</v>
      </c>
      <c r="G22" s="8">
        <f t="shared" si="2"/>
        <v>0.24265380666783579</v>
      </c>
    </row>
    <row r="23" spans="2:7" x14ac:dyDescent="0.3">
      <c r="B23" s="1" t="s">
        <v>21</v>
      </c>
      <c r="C23" s="7">
        <v>14907696.67</v>
      </c>
      <c r="D23" s="7">
        <v>24969432.969999999</v>
      </c>
      <c r="E23" s="8">
        <f t="shared" si="3"/>
        <v>1.6749356740165011</v>
      </c>
      <c r="F23" s="7">
        <f t="shared" si="1"/>
        <v>-10061736.299999999</v>
      </c>
      <c r="G23" s="8">
        <f t="shared" si="2"/>
        <v>-0.67493567401650112</v>
      </c>
    </row>
    <row r="24" spans="2:7" x14ac:dyDescent="0.3">
      <c r="B24" s="1" t="s">
        <v>22</v>
      </c>
      <c r="C24" s="7">
        <v>26267336.670000002</v>
      </c>
      <c r="D24" s="7">
        <v>25693700.91</v>
      </c>
      <c r="E24" s="8">
        <f t="shared" si="3"/>
        <v>0.97816163217433638</v>
      </c>
      <c r="F24" s="7">
        <f t="shared" si="1"/>
        <v>573635.76000000164</v>
      </c>
      <c r="G24" s="8">
        <f t="shared" si="2"/>
        <v>2.1838367825663597E-2</v>
      </c>
    </row>
    <row r="25" spans="2:7" x14ac:dyDescent="0.3">
      <c r="B25" s="1" t="s">
        <v>23</v>
      </c>
      <c r="C25" s="7">
        <v>24503656.670000002</v>
      </c>
      <c r="D25" s="7">
        <v>28899202.370000001</v>
      </c>
      <c r="E25" s="8">
        <f t="shared" si="3"/>
        <v>1.1793832552910968</v>
      </c>
      <c r="F25" s="7">
        <f t="shared" si="1"/>
        <v>-4395545.6999999993</v>
      </c>
      <c r="G25" s="8">
        <f t="shared" si="2"/>
        <v>-0.17938325529109689</v>
      </c>
    </row>
    <row r="26" spans="2:7" x14ac:dyDescent="0.3">
      <c r="B26" s="1" t="s">
        <v>25</v>
      </c>
      <c r="C26" s="7">
        <v>15867134.34</v>
      </c>
      <c r="D26" s="7">
        <v>32852132.989999998</v>
      </c>
      <c r="E26" s="8">
        <f t="shared" si="3"/>
        <v>2.0704515564087673</v>
      </c>
      <c r="F26" s="7">
        <f t="shared" si="1"/>
        <v>-16984998.649999999</v>
      </c>
      <c r="G26" s="8">
        <f t="shared" si="2"/>
        <v>-1.0704515564087673</v>
      </c>
    </row>
    <row r="27" spans="2:7" x14ac:dyDescent="0.3">
      <c r="B27" s="9" t="s">
        <v>15</v>
      </c>
      <c r="C27" s="10">
        <f>SUM(C15:C26)</f>
        <v>276532264.02999997</v>
      </c>
      <c r="D27" s="10">
        <f>SUM(D15:D26)</f>
        <v>260399092.88000003</v>
      </c>
      <c r="E27" s="11">
        <f>+D27/C27</f>
        <v>0.94165899155893895</v>
      </c>
      <c r="F27" s="10">
        <f>SUM(F15:F26)</f>
        <v>16133171.150000002</v>
      </c>
      <c r="G27" s="11">
        <f>+F27/C27</f>
        <v>5.8341008441061236E-2</v>
      </c>
    </row>
    <row r="28" spans="2:7" x14ac:dyDescent="0.3">
      <c r="C28" s="13"/>
      <c r="D28" s="13"/>
      <c r="E28" s="13"/>
      <c r="F28" s="13"/>
      <c r="G28" s="13"/>
    </row>
    <row r="29" spans="2:7" ht="27" customHeight="1" x14ac:dyDescent="0.3">
      <c r="B29" s="20" t="s">
        <v>24</v>
      </c>
      <c r="C29" s="20"/>
      <c r="D29" s="20"/>
      <c r="E29" s="20"/>
      <c r="F29" s="20"/>
      <c r="G29" s="20"/>
    </row>
    <row r="30" spans="2:7" ht="21" customHeight="1" x14ac:dyDescent="0.3"/>
    <row r="49" spans="2:10" ht="12.75" customHeight="1" x14ac:dyDescent="0.3">
      <c r="B49" s="14"/>
      <c r="C49" s="14"/>
      <c r="D49" s="14"/>
      <c r="E49" s="14"/>
      <c r="F49" s="14"/>
      <c r="G49" s="14"/>
      <c r="H49" s="12"/>
      <c r="I49" s="12"/>
      <c r="J49" s="12"/>
    </row>
  </sheetData>
  <mergeCells count="9">
    <mergeCell ref="B49:G49"/>
    <mergeCell ref="B7:G7"/>
    <mergeCell ref="B8:G8"/>
    <mergeCell ref="B9:G9"/>
    <mergeCell ref="B10:G10"/>
    <mergeCell ref="B12:G12"/>
    <mergeCell ref="D13:E13"/>
    <mergeCell ref="F13:G13"/>
    <mergeCell ref="B29:G29"/>
  </mergeCells>
  <dataValidations count="1">
    <dataValidation allowBlank="1" showInputMessage="1" showErrorMessage="1" prompt="De existir desvío, explicar razones." sqref="B49 H49:J49" xr:uid="{5F21A3C1-08C3-4473-B175-28DB660FD320}"/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11012B80071CC4CAEA742138F948E69" ma:contentTypeVersion="10" ma:contentTypeDescription="Crear nuevo documento." ma:contentTypeScope="" ma:versionID="26be0a381ba8cc7508ab19f1c5562b9a">
  <xsd:schema xmlns:xsd="http://www.w3.org/2001/XMLSchema" xmlns:xs="http://www.w3.org/2001/XMLSchema" xmlns:p="http://schemas.microsoft.com/office/2006/metadata/properties" xmlns:ns3="23538d54-75ba-4205-92b4-4d91886f6cbc" xmlns:ns4="0c793e23-df10-4390-986f-47bd536e1b58" targetNamespace="http://schemas.microsoft.com/office/2006/metadata/properties" ma:root="true" ma:fieldsID="207e14bef08bfefc8e3615ab34921a2c" ns3:_="" ns4:_="">
    <xsd:import namespace="23538d54-75ba-4205-92b4-4d91886f6cbc"/>
    <xsd:import namespace="0c793e23-df10-4390-986f-47bd536e1b5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38d54-75ba-4205-92b4-4d91886f6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93e23-df10-4390-986f-47bd536e1b5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FFC3F6-4257-4111-A139-6E2928FB4B7A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0c793e23-df10-4390-986f-47bd536e1b58"/>
    <ds:schemaRef ds:uri="http://schemas.microsoft.com/office/2006/documentManagement/types"/>
    <ds:schemaRef ds:uri="http://purl.org/dc/dcmitype/"/>
    <ds:schemaRef ds:uri="http://schemas.microsoft.com/office/infopath/2007/PartnerControls"/>
    <ds:schemaRef ds:uri="23538d54-75ba-4205-92b4-4d91886f6cbc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D57EEE8-0E47-4F7A-8184-EDD34A94FD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7338C1-CDEB-41AF-9554-B7EE5A117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538d54-75ba-4205-92b4-4d91886f6cbc"/>
    <ds:schemaRef ds:uri="0c793e23-df10-4390-986f-47bd536e1b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EstadísticaPres.-2023</vt:lpstr>
      <vt:lpstr>'EstadísticaPres.-2023'!Área_de_impresión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Eloida Nuñez</dc:creator>
  <cp:lastModifiedBy>Katherine Sanchez</cp:lastModifiedBy>
  <cp:lastPrinted>2024-01-19T15:18:32Z</cp:lastPrinted>
  <dcterms:created xsi:type="dcterms:W3CDTF">2023-04-12T21:46:43Z</dcterms:created>
  <dcterms:modified xsi:type="dcterms:W3CDTF">2024-01-19T15:18:54Z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0x010100C11012B80071CC4CAEA742138F948E69</vt:lpwstr>
  </property>
</Properties>
</file>