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sal contable/Cuentas por Pagar/Cuentas por pagar-2024/"/>
    </mc:Choice>
  </mc:AlternateContent>
  <xr:revisionPtr revIDLastSave="0" documentId="8_{1FFC8268-D2CC-4FA7-B855-D3DD7F6FFA18}" xr6:coauthVersionLast="47" xr6:coauthVersionMax="47" xr10:uidLastSave="{00000000-0000-0000-0000-000000000000}"/>
  <bookViews>
    <workbookView xWindow="-120" yWindow="-120" windowWidth="20730" windowHeight="11160" xr2:uid="{53A80C6A-3E2E-4566-911B-3705F61F23CB}"/>
  </bookViews>
  <sheets>
    <sheet name="CXP 30 abr. 2024" sheetId="1" r:id="rId1"/>
  </sheets>
  <definedNames>
    <definedName name="_xlnm._FilterDatabase" localSheetId="0" hidden="1">'CXP 30 abr. 2024'!$B$10:$F$44</definedName>
    <definedName name="_xlnm.Print_Area" localSheetId="0">'CXP 30 abr. 2024'!$B$1:$F$76</definedName>
    <definedName name="_xlnm.Print_Titles" localSheetId="0">'CXP 30 abr.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3" i="1" s="1"/>
  <c r="F15" i="1"/>
  <c r="F14" i="1"/>
  <c r="F44" i="1" s="1"/>
  <c r="F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F15" authorId="0" shapeId="0" xr:uid="{A61C4FD1-9E27-4E25-A92F-CF4E4256CF98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Lib. 552-1 por 3,120. devuelto.</t>
        </r>
      </text>
    </comment>
    <comment ref="C50" authorId="0" shapeId="0" xr:uid="{DDA7F729-2EA6-4AC5-B589-EC2B9BF07704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<sst xmlns="http://schemas.openxmlformats.org/spreadsheetml/2006/main" count="129" uniqueCount="86">
  <si>
    <t>Relación de Cuentas por Pagar</t>
  </si>
  <si>
    <t>Institución:</t>
  </si>
  <si>
    <t>Consejo Dominicano de Pesca y Acuicultura (CODOPESCA)</t>
  </si>
  <si>
    <t>Capítulo:</t>
  </si>
  <si>
    <t>DAF:</t>
  </si>
  <si>
    <t>01</t>
  </si>
  <si>
    <t>Fecha:</t>
  </si>
  <si>
    <t>Cuentas por pagar en RD$</t>
  </si>
  <si>
    <t xml:space="preserve">Fecha </t>
  </si>
  <si>
    <t>No. Doc.</t>
  </si>
  <si>
    <t xml:space="preserve">Suplidor </t>
  </si>
  <si>
    <t>Detalle</t>
  </si>
  <si>
    <t>Total</t>
  </si>
  <si>
    <t>OCPBI-FC-000707</t>
  </si>
  <si>
    <t>Oficina de Coordinación Presidencial</t>
  </si>
  <si>
    <t xml:space="preserve">Viáticos fuera del país </t>
  </si>
  <si>
    <t>OCPBI-FC-000879</t>
  </si>
  <si>
    <t>OCPBI-FC-000209</t>
  </si>
  <si>
    <t>BS-0007509-2023</t>
  </si>
  <si>
    <t>Soluciones Tecnológicas Empresariales, SRL.</t>
  </si>
  <si>
    <t>Alquiler de impresoras multifuncionales</t>
  </si>
  <si>
    <t>BS-0015713-2023</t>
  </si>
  <si>
    <t>Agua Planeta Azul, S.A.</t>
  </si>
  <si>
    <t>Alimentos y bebidas para personas</t>
  </si>
  <si>
    <t>B1500138988</t>
  </si>
  <si>
    <t>Corporación del Acueducto y Alcantarillado de Santo Domingo</t>
  </si>
  <si>
    <t>Agua</t>
  </si>
  <si>
    <t>B1500138990</t>
  </si>
  <si>
    <t>B1500327893</t>
  </si>
  <si>
    <t>Empresa Distribuidora de Eléctricidad del Este, S.A.</t>
  </si>
  <si>
    <t>Energía eléctrica Estación Miches</t>
  </si>
  <si>
    <t>B1500329253</t>
  </si>
  <si>
    <t>Energía eléctrica Estación San Pedro de Macorís</t>
  </si>
  <si>
    <t>B1500000046</t>
  </si>
  <si>
    <t>Grupo Gopez, SRL.</t>
  </si>
  <si>
    <t>Adquisición equipo de buceo</t>
  </si>
  <si>
    <t>B1500000127</t>
  </si>
  <si>
    <t>Serigma, SRL.</t>
  </si>
  <si>
    <t>Adquisición de Alevines de Tilapia</t>
  </si>
  <si>
    <t>B1500000019</t>
  </si>
  <si>
    <t>Constructora Rivera Ortíz, SRL.</t>
  </si>
  <si>
    <t>Alquiler Estación Miches</t>
  </si>
  <si>
    <t>B1500002094</t>
  </si>
  <si>
    <t>Míster Sandwich Comidas y Más, SRL.</t>
  </si>
  <si>
    <t>Servicio de Catering</t>
  </si>
  <si>
    <t>B1500002095</t>
  </si>
  <si>
    <t>B1500002096</t>
  </si>
  <si>
    <t>B1500002097</t>
  </si>
  <si>
    <t>B1500002098</t>
  </si>
  <si>
    <t>B1500002099</t>
  </si>
  <si>
    <t>B1500002100</t>
  </si>
  <si>
    <t>B1500002101</t>
  </si>
  <si>
    <t>B1500002102</t>
  </si>
  <si>
    <t>B1500002103</t>
  </si>
  <si>
    <t>B1500002104</t>
  </si>
  <si>
    <t>B1500002105</t>
  </si>
  <si>
    <t>B1500005517</t>
  </si>
  <si>
    <t>Grupo Técnico Automotriz, SRL.</t>
  </si>
  <si>
    <t>Reparación y mantenimiento de vehículo</t>
  </si>
  <si>
    <t>E450000042264</t>
  </si>
  <si>
    <t>Compañía Dominicana de Teléfonos, S.A.</t>
  </si>
  <si>
    <t>Servicio telefónico</t>
  </si>
  <si>
    <t>E450000042466</t>
  </si>
  <si>
    <t>B1500524710</t>
  </si>
  <si>
    <t>Edesur Dominicana, S.A.</t>
  </si>
  <si>
    <t>Energía eléctrica local PDMB</t>
  </si>
  <si>
    <t>B1500524715</t>
  </si>
  <si>
    <t>Energía eléctrica Codopesca</t>
  </si>
  <si>
    <t>B1500524721</t>
  </si>
  <si>
    <t>Energía eléctrica Subdirección</t>
  </si>
  <si>
    <t>B1500524725</t>
  </si>
  <si>
    <t xml:space="preserve">Energía eléctrica Almacén Codopesca </t>
  </si>
  <si>
    <t>B1500527922</t>
  </si>
  <si>
    <t>Energía eléctrica Estación Barahona</t>
  </si>
  <si>
    <t>B1500528601</t>
  </si>
  <si>
    <t>Energía eléctrica Estación Pedernales</t>
  </si>
  <si>
    <t>Cuentas por pagar en USD</t>
  </si>
  <si>
    <t>2018-2023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</si>
  <si>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</si>
  <si>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</si>
  <si>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</si>
  <si>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</si>
  <si>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</si>
  <si>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</si>
  <si>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</si>
  <si>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Cuentas Por Pagar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</si>
</sst>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d\-mmm\-yyyy"/>
    <numFmt numFmtId="166" formatCode="[$-C0A]d\-mmm\-yy;@"/>
    <numFmt numFmtId="167" formatCode="dd/mm/yyyy;@"/>
    <numFmt numFmtId="168" formatCode="_(* #,##0.0000_);_(* \(#,##0.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43" fontId="3" fillId="0" borderId="0" xfId="1" applyFont="1" applyAlignment="1">
      <alignment horizontal="left" vertical="center" wrapText="1"/>
    </xf>
    <xf numFmtId="15" fontId="5" fillId="0" borderId="0" xfId="2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43" fontId="6" fillId="0" borderId="0" xfId="1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165" fontId="2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 wrapText="1" indent="1"/>
    </xf>
    <xf numFmtId="43" fontId="7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left" vertical="center" indent="1"/>
      <protection locked="0"/>
    </xf>
    <xf numFmtId="0" fontId="8" fillId="3" borderId="1" xfId="0" applyFont="1" applyFill="1" applyBorder="1" applyAlignment="1" applyProtection="1">
      <alignment horizontal="left" vertical="center" indent="1"/>
      <protection locked="0"/>
    </xf>
    <xf numFmtId="0" fontId="8" fillId="3" borderId="1" xfId="0" applyFont="1" applyFill="1" applyBorder="1" applyAlignment="1" applyProtection="1">
      <alignment horizontal="left" vertical="center" wrapText="1" indent="1"/>
      <protection locked="0"/>
    </xf>
    <xf numFmtId="43" fontId="6" fillId="0" borderId="1" xfId="1" applyFont="1" applyFill="1" applyBorder="1" applyAlignment="1" applyProtection="1">
      <alignment horizontal="left" vertical="center"/>
      <protection locked="0"/>
    </xf>
    <xf numFmtId="167" fontId="2" fillId="0" borderId="4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left" vertical="center" indent="1"/>
    </xf>
    <xf numFmtId="0" fontId="8" fillId="3" borderId="4" xfId="0" applyFont="1" applyFill="1" applyBorder="1" applyAlignment="1" applyProtection="1">
      <alignment horizontal="left" vertical="center" indent="1"/>
      <protection locked="0"/>
    </xf>
    <xf numFmtId="0" fontId="8" fillId="3" borderId="4" xfId="0" applyFont="1" applyFill="1" applyBorder="1" applyAlignment="1" applyProtection="1">
      <alignment horizontal="left" vertical="center" wrapText="1" indent="1"/>
      <protection locked="0"/>
    </xf>
    <xf numFmtId="167" fontId="2" fillId="0" borderId="2" xfId="0" applyNumberFormat="1" applyFont="1" applyBorder="1" applyAlignment="1">
      <alignment horizontal="left" vertical="center" indent="1"/>
    </xf>
    <xf numFmtId="43" fontId="2" fillId="0" borderId="0" xfId="0" applyNumberFormat="1" applyFont="1"/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0" fontId="2" fillId="3" borderId="1" xfId="0" applyFont="1" applyFill="1" applyBorder="1" applyAlignment="1" applyProtection="1">
      <alignment horizontal="left" vertical="center" indent="1"/>
      <protection locked="0"/>
    </xf>
    <xf numFmtId="43" fontId="0" fillId="0" borderId="0" xfId="1" applyFont="1" applyFill="1"/>
    <xf numFmtId="0" fontId="2" fillId="0" borderId="0" xfId="0" applyFont="1" applyAlignment="1" applyProtection="1">
      <alignment horizontal="left" vertical="center" wrapText="1" indent="1"/>
      <protection locked="0"/>
    </xf>
    <xf numFmtId="0" fontId="2" fillId="0" borderId="2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right" indent="1"/>
    </xf>
    <xf numFmtId="43" fontId="3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3" fillId="0" borderId="0" xfId="1" applyFont="1" applyFill="1" applyBorder="1" applyAlignment="1">
      <alignment horizontal="left" vertical="center" wrapText="1" indent="2"/>
    </xf>
    <xf numFmtId="166" fontId="3" fillId="0" borderId="7" xfId="0" applyNumberFormat="1" applyFont="1" applyBorder="1" applyAlignment="1">
      <alignment horizontal="left" vertical="center" wrapText="1" inden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 indent="1"/>
    </xf>
    <xf numFmtId="0" fontId="3" fillId="0" borderId="5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43" fontId="3" fillId="0" borderId="1" xfId="1" applyFont="1" applyBorder="1" applyAlignment="1">
      <alignment horizontal="left" vertical="center" wrapText="1" indent="1"/>
    </xf>
    <xf numFmtId="168" fontId="3" fillId="0" borderId="1" xfId="1" applyNumberFormat="1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right" vertical="center" wrapText="1" indent="1"/>
    </xf>
    <xf numFmtId="43" fontId="3" fillId="0" borderId="10" xfId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43" fontId="3" fillId="0" borderId="0" xfId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 indent="1"/>
    </xf>
  </cellXfs>
  <cellStyles count="4">
    <cellStyle name="Millares" xfId="1" builtinId="3"/>
    <cellStyle name="Millares 11 2" xfId="3" xr:uid="{F896D322-7F62-45BC-B4A2-D062018E4FC1}"/>
    <cellStyle name="Normal" xfId="0" builtinId="0"/>
    <cellStyle name="Normal 2" xfId="2" xr:uid="{CB02DC46-44F5-4945-A814-E2BF478911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246371</xdr:colOff>
      <xdr:row>1</xdr:row>
      <xdr:rowOff>2408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4D8449-A176-4D1D-ABBA-393168454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22871" cy="792983"/>
        </a:xfrm>
        <a:prstGeom prst="rect">
          <a:avLst/>
        </a:prstGeom>
      </xdr:spPr>
    </xdr:pic>
    <xdr:clientData/>
  </xdr:twoCellAnchor>
  <xdr:twoCellAnchor>
    <xdr:from>
      <xdr:col>0</xdr:col>
      <xdr:colOff>690994</xdr:colOff>
      <xdr:row>63</xdr:row>
      <xdr:rowOff>169713</xdr:rowOff>
    </xdr:from>
    <xdr:to>
      <xdr:col>5</xdr:col>
      <xdr:colOff>1004454</xdr:colOff>
      <xdr:row>75</xdr:row>
      <xdr:rowOff>113429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8212420-9298-465B-84E5-B73E890162E4}"/>
            </a:ext>
          </a:extLst>
        </xdr:cNvPr>
        <xdr:cNvGrpSpPr/>
      </xdr:nvGrpSpPr>
      <xdr:grpSpPr>
        <a:xfrm>
          <a:off x="690994" y="13522031"/>
          <a:ext cx="10150187" cy="2229716"/>
          <a:chOff x="370607" y="12179872"/>
          <a:chExt cx="10150187" cy="222971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593730C7-95F7-4379-C4A6-AE9C702F94A8}"/>
              </a:ext>
            </a:extLst>
          </xdr:cNvPr>
          <xdr:cNvGrpSpPr/>
        </xdr:nvGrpSpPr>
        <xdr:grpSpPr>
          <a:xfrm>
            <a:off x="370607" y="12179872"/>
            <a:ext cx="10150187" cy="2229716"/>
            <a:chOff x="534986" y="11523402"/>
            <a:chExt cx="10236162" cy="2214902"/>
          </a:xfrm>
        </xdr:grpSpPr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A9FADFE3-29E4-8E41-8BB5-37FB647F6706}"/>
                </a:ext>
              </a:extLst>
            </xdr:cNvPr>
            <xdr:cNvSpPr txBox="1"/>
          </xdr:nvSpPr>
          <xdr:spPr>
            <a:xfrm>
              <a:off x="534986" y="11523402"/>
              <a:ext cx="3209805" cy="126768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ES" sz="1100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Katherine Sánchez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Preparado por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Encargada Sección Contabilidad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Puesto que ocupa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08-may-2024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Fecha de preparación</a:t>
              </a:r>
              <a:endParaRPr lang="es-ES" sz="11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9" name="Conector recto 8">
              <a:extLst>
                <a:ext uri="{FF2B5EF4-FFF2-40B4-BE49-F238E27FC236}">
                  <a16:creationId xmlns:a16="http://schemas.microsoft.com/office/drawing/2014/main" id="{F715034D-713B-0D58-90AE-B1149CADDC11}"/>
                </a:ext>
              </a:extLst>
            </xdr:cNvPr>
            <xdr:cNvCxnSpPr/>
          </xdr:nvCxnSpPr>
          <xdr:spPr>
            <a:xfrm>
              <a:off x="862005" y="11735861"/>
              <a:ext cx="266115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" name="Conector recto 9">
              <a:extLst>
                <a:ext uri="{FF2B5EF4-FFF2-40B4-BE49-F238E27FC236}">
                  <a16:creationId xmlns:a16="http://schemas.microsoft.com/office/drawing/2014/main" id="{7CB216E7-A91A-7EFF-AD51-01651BA2D31B}"/>
                </a:ext>
              </a:extLst>
            </xdr:cNvPr>
            <xdr:cNvCxnSpPr/>
          </xdr:nvCxnSpPr>
          <xdr:spPr>
            <a:xfrm>
              <a:off x="874364" y="12058682"/>
              <a:ext cx="266115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" name="Conector recto 10">
              <a:extLst>
                <a:ext uri="{FF2B5EF4-FFF2-40B4-BE49-F238E27FC236}">
                  <a16:creationId xmlns:a16="http://schemas.microsoft.com/office/drawing/2014/main" id="{113A660C-B39C-8665-5B35-D8F60DF08065}"/>
                </a:ext>
              </a:extLst>
            </xdr:cNvPr>
            <xdr:cNvCxnSpPr/>
          </xdr:nvCxnSpPr>
          <xdr:spPr>
            <a:xfrm>
              <a:off x="849563" y="12389694"/>
              <a:ext cx="2661151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E7C6844A-95C2-2089-E0DA-A9ACC494F40B}"/>
                </a:ext>
              </a:extLst>
            </xdr:cNvPr>
            <xdr:cNvSpPr txBox="1"/>
          </xdr:nvSpPr>
          <xdr:spPr>
            <a:xfrm>
              <a:off x="4050060" y="12470618"/>
              <a:ext cx="3209804" cy="126768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ES" sz="1100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Eloida Núñez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Revisado por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Encargada División Financiera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Puesto que ocupa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09-may-2024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Fecha de revisión</a:t>
              </a:r>
              <a:endParaRPr lang="es-ES" sz="11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BBE39DB1-D837-57A9-0AAC-4F52B9D4238A}"/>
                </a:ext>
              </a:extLst>
            </xdr:cNvPr>
            <xdr:cNvSpPr txBox="1"/>
          </xdr:nvSpPr>
          <xdr:spPr>
            <a:xfrm>
              <a:off x="7520826" y="11533948"/>
              <a:ext cx="3250322" cy="1257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ES" sz="1100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Pedro Antonio Gilbert Noboa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Autorizado por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Director Administrativo Financiero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Puesto que ocupa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09-may-2024</a:t>
              </a:r>
              <a:endPara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Fecha de autorización</a:t>
              </a:r>
              <a:endParaRPr lang="es-ES" sz="11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4" name="Conector recto 13">
              <a:extLst>
                <a:ext uri="{FF2B5EF4-FFF2-40B4-BE49-F238E27FC236}">
                  <a16:creationId xmlns:a16="http://schemas.microsoft.com/office/drawing/2014/main" id="{52FE1D45-1EA5-803D-9D0D-64E764415397}"/>
                </a:ext>
              </a:extLst>
            </xdr:cNvPr>
            <xdr:cNvCxnSpPr/>
          </xdr:nvCxnSpPr>
          <xdr:spPr>
            <a:xfrm>
              <a:off x="7719941" y="11742755"/>
              <a:ext cx="2660357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Conector recto 14">
              <a:extLst>
                <a:ext uri="{FF2B5EF4-FFF2-40B4-BE49-F238E27FC236}">
                  <a16:creationId xmlns:a16="http://schemas.microsoft.com/office/drawing/2014/main" id="{29C1E2E5-6967-5728-D8F7-3F8EE83A8A2C}"/>
                </a:ext>
              </a:extLst>
            </xdr:cNvPr>
            <xdr:cNvCxnSpPr/>
          </xdr:nvCxnSpPr>
          <xdr:spPr>
            <a:xfrm>
              <a:off x="7737572" y="12089664"/>
              <a:ext cx="2660357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" name="Conector recto 15">
              <a:extLst>
                <a:ext uri="{FF2B5EF4-FFF2-40B4-BE49-F238E27FC236}">
                  <a16:creationId xmlns:a16="http://schemas.microsoft.com/office/drawing/2014/main" id="{79B32848-8DAC-BA7D-898B-074F9ECD12AD}"/>
                </a:ext>
              </a:extLst>
            </xdr:cNvPr>
            <xdr:cNvCxnSpPr/>
          </xdr:nvCxnSpPr>
          <xdr:spPr>
            <a:xfrm>
              <a:off x="7749779" y="12399874"/>
              <a:ext cx="2660357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89694D4-DA1F-02CF-3F13-7E30FE06851B}"/>
              </a:ext>
            </a:extLst>
          </xdr:cNvPr>
          <xdr:cNvCxnSpPr/>
        </xdr:nvCxnSpPr>
        <xdr:spPr>
          <a:xfrm>
            <a:off x="4119994" y="13340195"/>
            <a:ext cx="2638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3E396470-A90F-6358-AC3A-7BCFB4093CDA}"/>
              </a:ext>
            </a:extLst>
          </xdr:cNvPr>
          <xdr:cNvCxnSpPr/>
        </xdr:nvCxnSpPr>
        <xdr:spPr>
          <a:xfrm>
            <a:off x="4148743" y="13663016"/>
            <a:ext cx="2638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94A271B-DB12-783E-1BD4-3A5216B17C71}"/>
              </a:ext>
            </a:extLst>
          </xdr:cNvPr>
          <xdr:cNvCxnSpPr/>
        </xdr:nvCxnSpPr>
        <xdr:spPr>
          <a:xfrm>
            <a:off x="4166770" y="14002917"/>
            <a:ext cx="2638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6ABCF-4D45-49D6-B816-848010CA2763}">
  <sheetPr>
    <pageSetUpPr fitToPage="1"/>
  </sheetPr>
  <dimension ref="B1:L69"/>
  <sheetViews>
    <sheetView tabSelected="1" topLeftCell="B55" zoomScale="110" zoomScaleNormal="110" workbookViewId="0">
      <selection activeCell="E76" sqref="E76"/>
    </sheetView>
  </sheetViews>
  <sheetFormatPr baseColWidth="10" defaultColWidth="29" defaultRowHeight="15" x14ac:dyDescent="0.25"/>
  <cols>
    <col min="1" max="1" width="10.5703125" style="1" customWidth="1"/>
    <col min="2" max="2" width="17" style="1" customWidth="1"/>
    <col min="3" max="3" width="20.140625" style="1" bestFit="1" customWidth="1"/>
    <col min="4" max="4" width="56.140625" style="2" bestFit="1" customWidth="1"/>
    <col min="5" max="5" width="43.7109375" style="1" customWidth="1"/>
    <col min="6" max="6" width="17.85546875" style="3" customWidth="1"/>
    <col min="7" max="7" width="15.42578125" style="4" customWidth="1"/>
    <col min="8" max="8" width="13.5703125" style="1" bestFit="1" customWidth="1"/>
    <col min="9" max="9" width="13.85546875" style="5" bestFit="1" customWidth="1"/>
    <col min="10" max="16384" width="29" style="1"/>
  </cols>
  <sheetData>
    <row r="1" spans="2:12" ht="62.25" customHeight="1" x14ac:dyDescent="0.25"/>
    <row r="2" spans="2:12" s="7" customFormat="1" x14ac:dyDescent="0.25">
      <c r="B2" s="6" t="s">
        <v>0</v>
      </c>
      <c r="D2" s="8"/>
      <c r="F2" s="9"/>
      <c r="G2" s="4"/>
      <c r="H2" s="1"/>
      <c r="I2" s="5"/>
    </row>
    <row r="3" spans="2:12" s="7" customFormat="1" x14ac:dyDescent="0.25">
      <c r="B3" s="10"/>
      <c r="C3" s="10"/>
      <c r="D3" s="8"/>
      <c r="F3" s="9"/>
      <c r="G3" s="4"/>
      <c r="H3" s="1"/>
      <c r="I3" s="5"/>
    </row>
    <row r="4" spans="2:12" s="7" customFormat="1" x14ac:dyDescent="0.25">
      <c r="B4" s="11" t="s">
        <v>1</v>
      </c>
      <c r="C4" s="12" t="s">
        <v>2</v>
      </c>
      <c r="D4" s="8"/>
      <c r="F4" s="9"/>
      <c r="G4" s="4"/>
      <c r="H4" s="1"/>
      <c r="I4" s="5"/>
    </row>
    <row r="5" spans="2:12" s="7" customFormat="1" x14ac:dyDescent="0.25">
      <c r="B5" s="11" t="s">
        <v>3</v>
      </c>
      <c r="C5" s="13">
        <v>5163</v>
      </c>
      <c r="D5" s="8"/>
      <c r="F5" s="9"/>
      <c r="G5" s="4"/>
      <c r="H5" s="1"/>
      <c r="I5" s="5"/>
    </row>
    <row r="6" spans="2:12" s="7" customFormat="1" x14ac:dyDescent="0.25">
      <c r="B6" s="11" t="s">
        <v>4</v>
      </c>
      <c r="C6" s="14" t="s">
        <v>5</v>
      </c>
      <c r="D6" s="8"/>
      <c r="F6" s="9"/>
      <c r="G6" s="4"/>
      <c r="H6" s="1"/>
      <c r="I6" s="5"/>
    </row>
    <row r="7" spans="2:12" s="7" customFormat="1" x14ac:dyDescent="0.25">
      <c r="B7" s="11" t="s">
        <v>6</v>
      </c>
      <c r="C7" s="15">
        <v>45412</v>
      </c>
      <c r="D7" s="8"/>
      <c r="F7" s="9"/>
      <c r="G7" s="4"/>
      <c r="H7" s="1"/>
      <c r="I7" s="5"/>
    </row>
    <row r="8" spans="2:12" s="7" customFormat="1" x14ac:dyDescent="0.25">
      <c r="B8" s="11"/>
      <c r="C8" s="16"/>
      <c r="D8" s="8"/>
      <c r="F8" s="9"/>
      <c r="G8" s="4"/>
      <c r="H8" s="1"/>
      <c r="I8" s="5"/>
    </row>
    <row r="9" spans="2:12" s="7" customFormat="1" ht="12.75" customHeight="1" x14ac:dyDescent="0.25">
      <c r="B9" s="17" t="s">
        <v>7</v>
      </c>
      <c r="C9" s="17"/>
      <c r="D9" s="17"/>
      <c r="E9" s="17"/>
      <c r="F9" s="17"/>
      <c r="G9" s="4"/>
      <c r="H9" s="1"/>
      <c r="I9" s="5"/>
    </row>
    <row r="10" spans="2:12" s="19" customFormat="1" ht="15.6" customHeight="1" x14ac:dyDescent="0.25">
      <c r="B10" s="18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4"/>
      <c r="H10"/>
      <c r="I10"/>
      <c r="J10"/>
      <c r="K10"/>
      <c r="L10"/>
    </row>
    <row r="11" spans="2:12" s="19" customFormat="1" ht="15.6" customHeight="1" x14ac:dyDescent="0.25">
      <c r="B11" s="20">
        <v>44994</v>
      </c>
      <c r="C11" s="21" t="s">
        <v>13</v>
      </c>
      <c r="D11" s="22" t="s">
        <v>14</v>
      </c>
      <c r="E11" s="23" t="s">
        <v>15</v>
      </c>
      <c r="F11" s="24">
        <v>19902.84</v>
      </c>
      <c r="G11" s="4"/>
      <c r="H11"/>
      <c r="I11"/>
      <c r="J11"/>
      <c r="K11"/>
      <c r="L11"/>
    </row>
    <row r="12" spans="2:12" s="19" customFormat="1" ht="15.6" customHeight="1" x14ac:dyDescent="0.25">
      <c r="B12" s="20">
        <v>45051</v>
      </c>
      <c r="C12" s="21" t="s">
        <v>16</v>
      </c>
      <c r="D12" s="22" t="s">
        <v>14</v>
      </c>
      <c r="E12" s="23" t="s">
        <v>15</v>
      </c>
      <c r="F12" s="24">
        <v>113603.09</v>
      </c>
      <c r="G12" s="4"/>
      <c r="H12"/>
      <c r="I12"/>
      <c r="J12"/>
      <c r="K12"/>
      <c r="L12"/>
    </row>
    <row r="13" spans="2:12" s="19" customFormat="1" ht="15.6" customHeight="1" x14ac:dyDescent="0.25">
      <c r="B13" s="20">
        <v>45104</v>
      </c>
      <c r="C13" s="21" t="s">
        <v>17</v>
      </c>
      <c r="D13" s="22" t="s">
        <v>14</v>
      </c>
      <c r="E13" s="23" t="s">
        <v>15</v>
      </c>
      <c r="F13" s="24">
        <v>721570.78</v>
      </c>
      <c r="G13" s="4"/>
      <c r="H13"/>
      <c r="I13"/>
      <c r="J13"/>
      <c r="K13"/>
      <c r="L13"/>
    </row>
    <row r="14" spans="2:12" s="19" customFormat="1" ht="15.6" customHeight="1" x14ac:dyDescent="0.25">
      <c r="B14" s="25">
        <v>45291</v>
      </c>
      <c r="C14" s="26" t="s">
        <v>18</v>
      </c>
      <c r="D14" s="27" t="s">
        <v>19</v>
      </c>
      <c r="E14" s="28" t="s">
        <v>20</v>
      </c>
      <c r="F14" s="24">
        <f>339840-84960-84960</f>
        <v>169920</v>
      </c>
      <c r="G14" s="4"/>
      <c r="H14"/>
      <c r="I14"/>
      <c r="J14"/>
      <c r="K14"/>
      <c r="L14"/>
    </row>
    <row r="15" spans="2:12" s="19" customFormat="1" ht="15.6" customHeight="1" x14ac:dyDescent="0.25">
      <c r="B15" s="20">
        <v>45322</v>
      </c>
      <c r="C15" s="29" t="s">
        <v>21</v>
      </c>
      <c r="D15" s="22" t="s">
        <v>22</v>
      </c>
      <c r="E15" s="23" t="s">
        <v>23</v>
      </c>
      <c r="F15" s="24">
        <f>100995</f>
        <v>100995</v>
      </c>
      <c r="G15" s="30"/>
      <c r="H15"/>
      <c r="I15"/>
      <c r="J15"/>
      <c r="K15"/>
      <c r="L15"/>
    </row>
    <row r="16" spans="2:12" s="4" customFormat="1" ht="15.6" customHeight="1" x14ac:dyDescent="0.25">
      <c r="B16" s="20">
        <v>45383</v>
      </c>
      <c r="C16" s="22" t="s">
        <v>24</v>
      </c>
      <c r="D16" s="22" t="s">
        <v>25</v>
      </c>
      <c r="E16" s="31" t="s">
        <v>26</v>
      </c>
      <c r="F16" s="24">
        <v>357.4</v>
      </c>
      <c r="H16"/>
      <c r="I16"/>
      <c r="J16"/>
      <c r="K16"/>
      <c r="L16"/>
    </row>
    <row r="17" spans="2:12" s="4" customFormat="1" ht="15.6" customHeight="1" x14ac:dyDescent="0.25">
      <c r="B17" s="20">
        <v>45383</v>
      </c>
      <c r="C17" s="22" t="s">
        <v>27</v>
      </c>
      <c r="D17" s="22" t="s">
        <v>25</v>
      </c>
      <c r="E17" s="31" t="s">
        <v>26</v>
      </c>
      <c r="F17" s="24">
        <v>616.6</v>
      </c>
      <c r="H17"/>
      <c r="I17"/>
      <c r="J17"/>
      <c r="K17"/>
      <c r="L17"/>
    </row>
    <row r="18" spans="2:12" s="19" customFormat="1" ht="15.6" customHeight="1" x14ac:dyDescent="0.25">
      <c r="B18" s="20">
        <v>45399</v>
      </c>
      <c r="C18" s="32" t="s">
        <v>28</v>
      </c>
      <c r="D18" s="22" t="s">
        <v>29</v>
      </c>
      <c r="E18" s="31" t="s">
        <v>30</v>
      </c>
      <c r="F18" s="24">
        <v>1226.95</v>
      </c>
      <c r="G18" s="4"/>
      <c r="H18" s="33"/>
      <c r="I18"/>
      <c r="J18"/>
      <c r="K18"/>
      <c r="L18"/>
    </row>
    <row r="19" spans="2:12" s="4" customFormat="1" ht="15.6" customHeight="1" x14ac:dyDescent="0.25">
      <c r="B19" s="20">
        <v>45400</v>
      </c>
      <c r="C19" s="32" t="s">
        <v>31</v>
      </c>
      <c r="D19" s="22" t="s">
        <v>29</v>
      </c>
      <c r="E19" s="31" t="s">
        <v>32</v>
      </c>
      <c r="F19" s="24">
        <v>198.52</v>
      </c>
      <c r="H19"/>
      <c r="I19"/>
      <c r="J19"/>
      <c r="K19"/>
      <c r="L19"/>
    </row>
    <row r="20" spans="2:12" s="4" customFormat="1" ht="15.6" customHeight="1" x14ac:dyDescent="0.25">
      <c r="B20" s="20">
        <v>45400</v>
      </c>
      <c r="C20" s="22" t="s">
        <v>33</v>
      </c>
      <c r="D20" s="22" t="s">
        <v>34</v>
      </c>
      <c r="E20" s="31" t="s">
        <v>35</v>
      </c>
      <c r="F20" s="24">
        <v>268049.82</v>
      </c>
      <c r="H20"/>
      <c r="I20"/>
    </row>
    <row r="21" spans="2:12" s="4" customFormat="1" ht="15.6" customHeight="1" x14ac:dyDescent="0.25">
      <c r="B21" s="20">
        <v>45400</v>
      </c>
      <c r="C21" s="22" t="s">
        <v>36</v>
      </c>
      <c r="D21" s="22" t="s">
        <v>37</v>
      </c>
      <c r="E21" s="23" t="s">
        <v>38</v>
      </c>
      <c r="F21" s="24">
        <v>1100000</v>
      </c>
      <c r="H21"/>
      <c r="I21"/>
    </row>
    <row r="22" spans="2:12" s="4" customFormat="1" ht="15.6" customHeight="1" x14ac:dyDescent="0.25">
      <c r="B22" s="20">
        <v>45404</v>
      </c>
      <c r="C22" s="22" t="s">
        <v>39</v>
      </c>
      <c r="D22" s="22" t="s">
        <v>40</v>
      </c>
      <c r="E22" s="23" t="s">
        <v>41</v>
      </c>
      <c r="F22" s="24">
        <v>14160</v>
      </c>
      <c r="H22"/>
      <c r="I22"/>
    </row>
    <row r="23" spans="2:12" s="4" customFormat="1" ht="15.6" customHeight="1" x14ac:dyDescent="0.25">
      <c r="B23" s="20">
        <v>45406</v>
      </c>
      <c r="C23" s="22" t="s">
        <v>42</v>
      </c>
      <c r="D23" s="22" t="s">
        <v>43</v>
      </c>
      <c r="E23" s="23" t="s">
        <v>44</v>
      </c>
      <c r="F23" s="24">
        <v>9292.5</v>
      </c>
      <c r="H23"/>
      <c r="I23"/>
    </row>
    <row r="24" spans="2:12" s="4" customFormat="1" ht="15.6" customHeight="1" x14ac:dyDescent="0.25">
      <c r="B24" s="20">
        <v>45406</v>
      </c>
      <c r="C24" s="22" t="s">
        <v>45</v>
      </c>
      <c r="D24" s="22" t="s">
        <v>43</v>
      </c>
      <c r="E24" s="23" t="s">
        <v>44</v>
      </c>
      <c r="F24" s="24">
        <v>92311.4</v>
      </c>
      <c r="H24"/>
      <c r="I24"/>
    </row>
    <row r="25" spans="2:12" s="4" customFormat="1" ht="15.6" customHeight="1" x14ac:dyDescent="0.25">
      <c r="B25" s="20">
        <v>45406</v>
      </c>
      <c r="C25" s="22" t="s">
        <v>46</v>
      </c>
      <c r="D25" s="22" t="s">
        <v>43</v>
      </c>
      <c r="E25" s="23" t="s">
        <v>44</v>
      </c>
      <c r="F25" s="24">
        <v>16638</v>
      </c>
      <c r="H25"/>
      <c r="I25"/>
    </row>
    <row r="26" spans="2:12" s="4" customFormat="1" ht="15.6" customHeight="1" x14ac:dyDescent="0.25">
      <c r="B26" s="20">
        <v>45406</v>
      </c>
      <c r="C26" s="22" t="s">
        <v>47</v>
      </c>
      <c r="D26" s="22" t="s">
        <v>43</v>
      </c>
      <c r="E26" s="23" t="s">
        <v>44</v>
      </c>
      <c r="F26" s="24">
        <v>68912</v>
      </c>
      <c r="H26"/>
      <c r="I26"/>
    </row>
    <row r="27" spans="2:12" s="4" customFormat="1" ht="15.6" customHeight="1" x14ac:dyDescent="0.25">
      <c r="B27" s="20">
        <v>45406</v>
      </c>
      <c r="C27" s="22" t="s">
        <v>48</v>
      </c>
      <c r="D27" s="22" t="s">
        <v>43</v>
      </c>
      <c r="E27" s="23" t="s">
        <v>44</v>
      </c>
      <c r="F27" s="24">
        <v>20119</v>
      </c>
      <c r="H27"/>
      <c r="I27"/>
    </row>
    <row r="28" spans="2:12" s="4" customFormat="1" ht="15.6" customHeight="1" x14ac:dyDescent="0.25">
      <c r="B28" s="20">
        <v>45406</v>
      </c>
      <c r="C28" s="22" t="s">
        <v>49</v>
      </c>
      <c r="D28" s="22" t="s">
        <v>43</v>
      </c>
      <c r="E28" s="23" t="s">
        <v>44</v>
      </c>
      <c r="F28" s="24">
        <v>21240</v>
      </c>
      <c r="H28"/>
      <c r="I28"/>
    </row>
    <row r="29" spans="2:12" s="4" customFormat="1" ht="15.6" customHeight="1" x14ac:dyDescent="0.25">
      <c r="B29" s="20">
        <v>45406</v>
      </c>
      <c r="C29" s="22" t="s">
        <v>50</v>
      </c>
      <c r="D29" s="22" t="s">
        <v>43</v>
      </c>
      <c r="E29" s="23" t="s">
        <v>44</v>
      </c>
      <c r="F29" s="24">
        <v>21240</v>
      </c>
      <c r="H29"/>
      <c r="I29"/>
    </row>
    <row r="30" spans="2:12" s="4" customFormat="1" ht="15.6" customHeight="1" x14ac:dyDescent="0.25">
      <c r="B30" s="20">
        <v>45406</v>
      </c>
      <c r="C30" s="22" t="s">
        <v>51</v>
      </c>
      <c r="D30" s="22" t="s">
        <v>43</v>
      </c>
      <c r="E30" s="23" t="s">
        <v>44</v>
      </c>
      <c r="F30" s="24">
        <v>18349</v>
      </c>
      <c r="H30"/>
      <c r="I30"/>
    </row>
    <row r="31" spans="2:12" s="4" customFormat="1" ht="15.6" customHeight="1" x14ac:dyDescent="0.25">
      <c r="B31" s="20">
        <v>45406</v>
      </c>
      <c r="C31" s="22" t="s">
        <v>52</v>
      </c>
      <c r="D31" s="22" t="s">
        <v>43</v>
      </c>
      <c r="E31" s="23" t="s">
        <v>44</v>
      </c>
      <c r="F31" s="24">
        <v>19234</v>
      </c>
      <c r="H31"/>
      <c r="I31"/>
    </row>
    <row r="32" spans="2:12" s="4" customFormat="1" ht="15.6" customHeight="1" x14ac:dyDescent="0.25">
      <c r="B32" s="20">
        <v>45406</v>
      </c>
      <c r="C32" s="22" t="s">
        <v>53</v>
      </c>
      <c r="D32" s="22" t="s">
        <v>43</v>
      </c>
      <c r="E32" s="23" t="s">
        <v>44</v>
      </c>
      <c r="F32" s="24">
        <v>52156</v>
      </c>
      <c r="H32"/>
      <c r="I32"/>
    </row>
    <row r="33" spans="2:9" s="4" customFormat="1" ht="15.6" customHeight="1" x14ac:dyDescent="0.25">
      <c r="B33" s="20">
        <v>45406</v>
      </c>
      <c r="C33" s="22" t="s">
        <v>54</v>
      </c>
      <c r="D33" s="22" t="s">
        <v>43</v>
      </c>
      <c r="E33" s="23" t="s">
        <v>44</v>
      </c>
      <c r="F33" s="24">
        <v>30562</v>
      </c>
      <c r="H33"/>
      <c r="I33"/>
    </row>
    <row r="34" spans="2:9" s="4" customFormat="1" ht="15.6" customHeight="1" x14ac:dyDescent="0.25">
      <c r="B34" s="20">
        <v>45406</v>
      </c>
      <c r="C34" s="22" t="s">
        <v>55</v>
      </c>
      <c r="D34" s="22" t="s">
        <v>43</v>
      </c>
      <c r="E34" s="23" t="s">
        <v>44</v>
      </c>
      <c r="F34" s="24">
        <v>68735</v>
      </c>
      <c r="H34"/>
      <c r="I34"/>
    </row>
    <row r="35" spans="2:9" s="4" customFormat="1" ht="15.6" customHeight="1" x14ac:dyDescent="0.25">
      <c r="B35" s="20">
        <v>45408</v>
      </c>
      <c r="C35" s="22" t="s">
        <v>56</v>
      </c>
      <c r="D35" s="22" t="s">
        <v>57</v>
      </c>
      <c r="E35" s="23" t="s">
        <v>58</v>
      </c>
      <c r="F35" s="24">
        <v>66408.710000000006</v>
      </c>
      <c r="H35"/>
      <c r="I35"/>
    </row>
    <row r="36" spans="2:9" s="4" customFormat="1" ht="15.6" customHeight="1" x14ac:dyDescent="0.25">
      <c r="B36" s="20">
        <v>45409</v>
      </c>
      <c r="C36" s="22" t="s">
        <v>59</v>
      </c>
      <c r="D36" s="22" t="s">
        <v>60</v>
      </c>
      <c r="E36" s="31" t="s">
        <v>61</v>
      </c>
      <c r="F36" s="24">
        <v>106346.71</v>
      </c>
      <c r="H36"/>
      <c r="I36"/>
    </row>
    <row r="37" spans="2:9" s="4" customFormat="1" ht="15.6" customHeight="1" x14ac:dyDescent="0.25">
      <c r="B37" s="20">
        <v>45409</v>
      </c>
      <c r="C37" s="22" t="s">
        <v>62</v>
      </c>
      <c r="D37" s="22" t="s">
        <v>60</v>
      </c>
      <c r="E37" s="31" t="s">
        <v>61</v>
      </c>
      <c r="F37" s="24">
        <v>12941.5</v>
      </c>
      <c r="G37" s="34"/>
      <c r="H37"/>
      <c r="I37"/>
    </row>
    <row r="38" spans="2:9" s="4" customFormat="1" ht="15.6" customHeight="1" x14ac:dyDescent="0.25">
      <c r="B38" s="20">
        <v>45412</v>
      </c>
      <c r="C38" s="32" t="s">
        <v>63</v>
      </c>
      <c r="D38" s="22" t="s">
        <v>64</v>
      </c>
      <c r="E38" s="31" t="s">
        <v>65</v>
      </c>
      <c r="F38" s="24">
        <v>154.82</v>
      </c>
      <c r="G38" s="34"/>
      <c r="H38"/>
      <c r="I38"/>
    </row>
    <row r="39" spans="2:9" s="4" customFormat="1" ht="15.6" customHeight="1" x14ac:dyDescent="0.25">
      <c r="B39" s="20">
        <v>45412</v>
      </c>
      <c r="C39" s="32" t="s">
        <v>66</v>
      </c>
      <c r="D39" s="22" t="s">
        <v>64</v>
      </c>
      <c r="E39" s="31" t="s">
        <v>67</v>
      </c>
      <c r="F39" s="24">
        <v>28663.81</v>
      </c>
      <c r="G39" s="34"/>
      <c r="H39"/>
      <c r="I39"/>
    </row>
    <row r="40" spans="2:9" ht="15.6" customHeight="1" x14ac:dyDescent="0.25">
      <c r="B40" s="20">
        <v>45412</v>
      </c>
      <c r="C40" s="32" t="s">
        <v>68</v>
      </c>
      <c r="D40" s="22" t="s">
        <v>64</v>
      </c>
      <c r="E40" s="31" t="s">
        <v>69</v>
      </c>
      <c r="F40" s="24">
        <v>21348.36</v>
      </c>
      <c r="G40" s="34"/>
    </row>
    <row r="41" spans="2:9" ht="15.6" customHeight="1" x14ac:dyDescent="0.25">
      <c r="B41" s="20">
        <v>45412</v>
      </c>
      <c r="C41" s="32" t="s">
        <v>70</v>
      </c>
      <c r="D41" s="22" t="s">
        <v>64</v>
      </c>
      <c r="E41" s="31" t="s">
        <v>71</v>
      </c>
      <c r="F41" s="24">
        <v>1577.12</v>
      </c>
      <c r="G41" s="34"/>
    </row>
    <row r="42" spans="2:9" ht="15" customHeight="1" x14ac:dyDescent="0.25">
      <c r="B42" s="20">
        <v>45412</v>
      </c>
      <c r="C42" s="32" t="s">
        <v>72</v>
      </c>
      <c r="D42" s="22" t="s">
        <v>64</v>
      </c>
      <c r="E42" s="31" t="s">
        <v>73</v>
      </c>
      <c r="F42" s="24">
        <v>1620.22</v>
      </c>
    </row>
    <row r="43" spans="2:9" x14ac:dyDescent="0.25">
      <c r="B43" s="20">
        <v>45412</v>
      </c>
      <c r="C43" s="32" t="s">
        <v>74</v>
      </c>
      <c r="D43" s="22" t="s">
        <v>64</v>
      </c>
      <c r="E43" s="31" t="s">
        <v>75</v>
      </c>
      <c r="F43" s="24">
        <v>2031.49</v>
      </c>
    </row>
    <row r="44" spans="2:9" x14ac:dyDescent="0.25">
      <c r="B44" s="35"/>
      <c r="C44" s="36"/>
      <c r="D44" s="36"/>
      <c r="E44" s="37" t="s">
        <v>12</v>
      </c>
      <c r="F44" s="38">
        <f>SUM(F11:F43)</f>
        <v>3190482.64</v>
      </c>
    </row>
    <row r="45" spans="2:9" x14ac:dyDescent="0.25">
      <c r="B45" s="4"/>
      <c r="C45" s="4"/>
      <c r="D45" s="4"/>
      <c r="E45" s="39"/>
      <c r="F45" s="40"/>
    </row>
    <row r="46" spans="2:9" x14ac:dyDescent="0.25">
      <c r="B46" s="4"/>
      <c r="C46" s="4"/>
      <c r="D46" s="4"/>
      <c r="E46" s="39"/>
      <c r="F46" s="40"/>
      <c r="G46"/>
    </row>
    <row r="47" spans="2:9" x14ac:dyDescent="0.25">
      <c r="B47" s="41" t="s">
        <v>76</v>
      </c>
      <c r="C47" s="41"/>
      <c r="D47" s="41"/>
      <c r="E47" s="41"/>
      <c r="F47" s="41"/>
    </row>
    <row r="48" spans="2:9" x14ac:dyDescent="0.25">
      <c r="B48" s="18" t="s">
        <v>8</v>
      </c>
      <c r="C48" s="18" t="s">
        <v>9</v>
      </c>
      <c r="D48" s="18" t="s">
        <v>10</v>
      </c>
      <c r="E48" s="18" t="s">
        <v>11</v>
      </c>
      <c r="F48" s="18" t="s">
        <v>12</v>
      </c>
    </row>
    <row r="49" spans="2:6" ht="45" x14ac:dyDescent="0.25">
      <c r="B49" s="42">
        <v>45138</v>
      </c>
      <c r="C49" s="43" t="s">
        <v>77</v>
      </c>
      <c r="D49" s="44" t="s">
        <v>78</v>
      </c>
      <c r="E49" s="44" t="s">
        <v>79</v>
      </c>
      <c r="F49" s="45">
        <v>101812.42</v>
      </c>
    </row>
    <row r="50" spans="2:6" ht="45" x14ac:dyDescent="0.25">
      <c r="B50" s="42">
        <v>44834</v>
      </c>
      <c r="C50" s="43" t="s">
        <v>80</v>
      </c>
      <c r="D50" s="44" t="s">
        <v>81</v>
      </c>
      <c r="E50" s="44" t="s">
        <v>82</v>
      </c>
      <c r="F50" s="45">
        <v>155000</v>
      </c>
    </row>
    <row r="51" spans="2:6" x14ac:dyDescent="0.25">
      <c r="B51" s="46" t="s">
        <v>83</v>
      </c>
      <c r="C51" s="47"/>
      <c r="D51" s="47"/>
      <c r="E51" s="48"/>
      <c r="F51" s="49">
        <f>SUM(F49:F50)</f>
        <v>256812.41999999998</v>
      </c>
    </row>
    <row r="52" spans="2:6" x14ac:dyDescent="0.25">
      <c r="B52" s="46" t="s">
        <v>84</v>
      </c>
      <c r="C52" s="47"/>
      <c r="D52" s="47"/>
      <c r="E52" s="48"/>
      <c r="F52" s="50">
        <v>58.595399999999998</v>
      </c>
    </row>
    <row r="53" spans="2:6" x14ac:dyDescent="0.25">
      <c r="B53" s="46" t="s">
        <v>12</v>
      </c>
      <c r="C53" s="47"/>
      <c r="D53" s="47"/>
      <c r="E53" s="48"/>
      <c r="F53" s="49">
        <f>+F51*F52</f>
        <v>15048026.474867998</v>
      </c>
    </row>
    <row r="54" spans="2:6" ht="15.75" thickBot="1" x14ac:dyDescent="0.3">
      <c r="F54" s="4"/>
    </row>
    <row r="55" spans="2:6" ht="15.75" thickBot="1" x14ac:dyDescent="0.3">
      <c r="B55" s="51" t="s">
        <v>85</v>
      </c>
      <c r="C55" s="52"/>
      <c r="D55" s="52"/>
      <c r="E55" s="52"/>
      <c r="F55" s="53">
        <f>+F44+F53</f>
        <v>18238509.114867996</v>
      </c>
    </row>
    <row r="56" spans="2:6" x14ac:dyDescent="0.25">
      <c r="B56" s="54"/>
      <c r="C56" s="54"/>
      <c r="D56" s="54"/>
      <c r="E56" s="54"/>
      <c r="F56" s="55"/>
    </row>
    <row r="57" spans="2:6" x14ac:dyDescent="0.25">
      <c r="B57" s="54"/>
      <c r="C57" s="54"/>
      <c r="D57" s="54"/>
      <c r="E57" s="54"/>
      <c r="F57" s="55"/>
    </row>
    <row r="58" spans="2:6" x14ac:dyDescent="0.25">
      <c r="B58" s="54"/>
      <c r="C58" s="54"/>
      <c r="D58" s="54"/>
      <c r="E58" s="54"/>
      <c r="F58" s="55"/>
    </row>
    <row r="59" spans="2:6" x14ac:dyDescent="0.25">
      <c r="B59" s="54"/>
      <c r="C59" s="54"/>
      <c r="D59" s="54"/>
      <c r="E59" s="54"/>
      <c r="F59" s="55"/>
    </row>
    <row r="60" spans="2:6" x14ac:dyDescent="0.25">
      <c r="B60" s="54"/>
      <c r="C60" s="54"/>
      <c r="D60" s="54"/>
      <c r="E60" s="54"/>
      <c r="F60" s="55"/>
    </row>
    <row r="61" spans="2:6" x14ac:dyDescent="0.25">
      <c r="B61" s="54"/>
      <c r="C61" s="54"/>
      <c r="D61" s="54"/>
      <c r="E61" s="54"/>
      <c r="F61" s="55"/>
    </row>
    <row r="62" spans="2:6" x14ac:dyDescent="0.25">
      <c r="B62" s="54"/>
      <c r="C62" s="54"/>
      <c r="D62" s="54"/>
      <c r="E62" s="54"/>
      <c r="F62" s="55"/>
    </row>
    <row r="63" spans="2:6" x14ac:dyDescent="0.25">
      <c r="B63" s="54"/>
      <c r="C63" s="54"/>
      <c r="D63" s="54"/>
      <c r="E63" s="54"/>
      <c r="F63" s="55"/>
    </row>
    <row r="64" spans="2:6" x14ac:dyDescent="0.25">
      <c r="B64" s="54"/>
      <c r="C64" s="54"/>
      <c r="D64" s="54"/>
      <c r="E64" s="54"/>
      <c r="F64" s="55"/>
    </row>
    <row r="65" spans="2:6" x14ac:dyDescent="0.25">
      <c r="B65" s="54"/>
      <c r="C65" s="54"/>
      <c r="D65" s="54"/>
      <c r="E65" s="54"/>
      <c r="F65" s="55"/>
    </row>
    <row r="66" spans="2:6" x14ac:dyDescent="0.25">
      <c r="B66" s="54"/>
      <c r="C66" s="54"/>
      <c r="D66" s="54"/>
      <c r="E66" s="54"/>
      <c r="F66" s="55"/>
    </row>
    <row r="67" spans="2:6" x14ac:dyDescent="0.25">
      <c r="B67" s="4"/>
      <c r="C67" s="4"/>
    </row>
    <row r="68" spans="2:6" x14ac:dyDescent="0.25">
      <c r="B68" s="56"/>
      <c r="C68" s="2"/>
      <c r="D68" s="1"/>
      <c r="F68" s="1"/>
    </row>
    <row r="69" spans="2:6" x14ac:dyDescent="0.25">
      <c r="B69" s="56"/>
      <c r="C69" s="2"/>
      <c r="D69" s="1"/>
      <c r="F69" s="1"/>
    </row>
  </sheetData>
  <autoFilter ref="B10:F44" xr:uid="{2434FDEE-DA9A-4140-8DC3-F2A431A381B8}">
    <sortState xmlns:xlrd2="http://schemas.microsoft.com/office/spreadsheetml/2017/richdata2" ref="B11:F44">
      <sortCondition ref="B10:B44"/>
    </sortState>
  </autoFilter>
  <mergeCells count="6">
    <mergeCell ref="B9:F9"/>
    <mergeCell ref="B47:F47"/>
    <mergeCell ref="B51:E51"/>
    <mergeCell ref="B52:E52"/>
    <mergeCell ref="B53:E53"/>
    <mergeCell ref="B55:E55"/>
  </mergeCells>
  <printOptions horizontalCentered="1"/>
  <pageMargins left="0.70866141732283472" right="0.70866141732283472" top="0.51181102362204722" bottom="0.74803149606299213" header="0.31496062992125984" footer="0.31496062992125984"/>
  <pageSetup scale="58" fitToHeight="0" orientation="portrait" r:id="rId1"/>
  <headerFooter>
    <oddFooter>&amp;R&amp;"Arial Nova Cond Light,Normal"&amp;10&amp;P 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30 abr. 2024</vt:lpstr>
      <vt:lpstr>'CXP 30 abr. 2024'!Área_de_impresión</vt:lpstr>
      <vt:lpstr>'CXP 30 abr.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2024-05-09T18:11:15Z</dcterms:created>
  <dcterms:modified xsi:type="dcterms:W3CDTF">2024-05-09T18:13:15Z</dcterms:modified>
</cp:coreProperties>
</file>