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DOPESCA.-Transparencia-OAI-2022\Inventario-2022\3er. Trimestre\"/>
    </mc:Choice>
  </mc:AlternateContent>
  <xr:revisionPtr revIDLastSave="0" documentId="8_{E5F36FC2-9408-4FFD-B950-A2588BC3DAE3}" xr6:coauthVersionLast="47" xr6:coauthVersionMax="47" xr10:uidLastSave="{00000000-0000-0000-0000-000000000000}"/>
  <bookViews>
    <workbookView xWindow="-120" yWindow="-120" windowWidth="29040" windowHeight="15840" xr2:uid="{733B4C8E-BFCE-44A4-9F45-4F43C4D37C00}"/>
  </bookViews>
  <sheets>
    <sheet name="M,Gastables" sheetId="2" r:id="rId1"/>
    <sheet name="Insumo" sheetId="1" r:id="rId2"/>
    <sheet name="M.Limpieza" sheetId="3" r:id="rId3"/>
  </sheets>
  <definedNames>
    <definedName name="_xlnm._FilterDatabase" localSheetId="0" hidden="1">'M,Gastables'!$B$8:$H$129</definedName>
    <definedName name="_xlnm._FilterDatabase" localSheetId="2" hidden="1">M.Limpieza!$B$72:$H$104</definedName>
    <definedName name="_xlnm.Print_Area" localSheetId="1">Insumo!$A$1:$J$83</definedName>
    <definedName name="_xlnm.Print_Area" localSheetId="0">'M,Gastables'!$A$1:$J$391</definedName>
    <definedName name="_xlnm.Print_Area" localSheetId="2">M.Limpieza!$A$1:$J$120</definedName>
    <definedName name="_xlnm.Print_Titles" localSheetId="0">'M,Gastables'!$1:$6</definedName>
    <definedName name="_xlnm.Print_Titles" localSheetId="2">M.Limpieza!$1:$8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0" i="3" l="1"/>
  <c r="C109" i="3"/>
  <c r="C108" i="3"/>
  <c r="F103" i="3"/>
  <c r="G103" i="3" s="1"/>
  <c r="H103" i="3" s="1"/>
  <c r="F102" i="3"/>
  <c r="G102" i="3" s="1"/>
  <c r="H102" i="3" s="1"/>
  <c r="F101" i="3"/>
  <c r="G101" i="3" s="1"/>
  <c r="H101" i="3" s="1"/>
  <c r="F100" i="3"/>
  <c r="G100" i="3" s="1"/>
  <c r="H100" i="3" s="1"/>
  <c r="F99" i="3"/>
  <c r="G99" i="3" s="1"/>
  <c r="H99" i="3" s="1"/>
  <c r="F98" i="3"/>
  <c r="G98" i="3" s="1"/>
  <c r="H98" i="3" s="1"/>
  <c r="F97" i="3"/>
  <c r="G97" i="3" s="1"/>
  <c r="H97" i="3" s="1"/>
  <c r="F96" i="3"/>
  <c r="G96" i="3" s="1"/>
  <c r="H96" i="3" s="1"/>
  <c r="F95" i="3"/>
  <c r="G95" i="3" s="1"/>
  <c r="H95" i="3" s="1"/>
  <c r="F94" i="3"/>
  <c r="G94" i="3" s="1"/>
  <c r="H94" i="3" s="1"/>
  <c r="F93" i="3"/>
  <c r="G93" i="3" s="1"/>
  <c r="H93" i="3" s="1"/>
  <c r="F92" i="3"/>
  <c r="G92" i="3" s="1"/>
  <c r="H92" i="3" s="1"/>
  <c r="F91" i="3"/>
  <c r="G91" i="3" s="1"/>
  <c r="H91" i="3" s="1"/>
  <c r="F90" i="3"/>
  <c r="G90" i="3" s="1"/>
  <c r="H90" i="3" s="1"/>
  <c r="F89" i="3"/>
  <c r="G89" i="3" s="1"/>
  <c r="H89" i="3" s="1"/>
  <c r="F88" i="3"/>
  <c r="G88" i="3" s="1"/>
  <c r="H88" i="3" s="1"/>
  <c r="F87" i="3"/>
  <c r="G87" i="3" s="1"/>
  <c r="H87" i="3" s="1"/>
  <c r="F86" i="3"/>
  <c r="G86" i="3" s="1"/>
  <c r="H86" i="3" s="1"/>
  <c r="F85" i="3"/>
  <c r="G85" i="3" s="1"/>
  <c r="H85" i="3" s="1"/>
  <c r="F84" i="3"/>
  <c r="G84" i="3" s="1"/>
  <c r="H84" i="3" s="1"/>
  <c r="F83" i="3"/>
  <c r="G83" i="3" s="1"/>
  <c r="H83" i="3" s="1"/>
  <c r="F82" i="3"/>
  <c r="G82" i="3" s="1"/>
  <c r="H82" i="3" s="1"/>
  <c r="F81" i="3"/>
  <c r="G81" i="3" s="1"/>
  <c r="H81" i="3" s="1"/>
  <c r="F80" i="3"/>
  <c r="G80" i="3" s="1"/>
  <c r="H80" i="3" s="1"/>
  <c r="F79" i="3"/>
  <c r="G79" i="3" s="1"/>
  <c r="H79" i="3" s="1"/>
  <c r="F78" i="3"/>
  <c r="G78" i="3" s="1"/>
  <c r="H78" i="3" s="1"/>
  <c r="F77" i="3"/>
  <c r="G77" i="3" s="1"/>
  <c r="H77" i="3" s="1"/>
  <c r="F76" i="3"/>
  <c r="G76" i="3" s="1"/>
  <c r="H76" i="3" s="1"/>
  <c r="F75" i="3"/>
  <c r="G75" i="3" s="1"/>
  <c r="H75" i="3" s="1"/>
  <c r="F74" i="3"/>
  <c r="G74" i="3" s="1"/>
  <c r="H74" i="3" s="1"/>
  <c r="F73" i="3"/>
  <c r="G73" i="3" s="1"/>
  <c r="H73" i="3" s="1"/>
  <c r="F66" i="3"/>
  <c r="G66" i="3" s="1"/>
  <c r="H66" i="3" s="1"/>
  <c r="F65" i="3"/>
  <c r="G65" i="3" s="1"/>
  <c r="H65" i="3" s="1"/>
  <c r="F64" i="3"/>
  <c r="G64" i="3" s="1"/>
  <c r="H64" i="3" s="1"/>
  <c r="F63" i="3"/>
  <c r="G63" i="3" s="1"/>
  <c r="H63" i="3" s="1"/>
  <c r="F62" i="3"/>
  <c r="G62" i="3" s="1"/>
  <c r="H62" i="3" s="1"/>
  <c r="F61" i="3"/>
  <c r="G61" i="3" s="1"/>
  <c r="H61" i="3" s="1"/>
  <c r="F60" i="3"/>
  <c r="G60" i="3" s="1"/>
  <c r="H60" i="3" s="1"/>
  <c r="F59" i="3"/>
  <c r="G59" i="3" s="1"/>
  <c r="H59" i="3" s="1"/>
  <c r="F58" i="3"/>
  <c r="G58" i="3" s="1"/>
  <c r="H58" i="3" s="1"/>
  <c r="F57" i="3"/>
  <c r="G57" i="3" s="1"/>
  <c r="H57" i="3" s="1"/>
  <c r="F56" i="3"/>
  <c r="G56" i="3" s="1"/>
  <c r="H56" i="3" s="1"/>
  <c r="F55" i="3"/>
  <c r="G55" i="3" s="1"/>
  <c r="H55" i="3" s="1"/>
  <c r="F54" i="3"/>
  <c r="G54" i="3" s="1"/>
  <c r="H54" i="3" s="1"/>
  <c r="F53" i="3"/>
  <c r="G53" i="3" s="1"/>
  <c r="H53" i="3" s="1"/>
  <c r="F52" i="3"/>
  <c r="G52" i="3" s="1"/>
  <c r="H52" i="3" s="1"/>
  <c r="F51" i="3"/>
  <c r="G51" i="3" s="1"/>
  <c r="H51" i="3" s="1"/>
  <c r="F50" i="3"/>
  <c r="G50" i="3" s="1"/>
  <c r="H50" i="3" s="1"/>
  <c r="F49" i="3"/>
  <c r="G49" i="3" s="1"/>
  <c r="H49" i="3" s="1"/>
  <c r="F48" i="3"/>
  <c r="G48" i="3" s="1"/>
  <c r="H48" i="3" s="1"/>
  <c r="F47" i="3"/>
  <c r="G47" i="3" s="1"/>
  <c r="H47" i="3" s="1"/>
  <c r="F46" i="3"/>
  <c r="G46" i="3" s="1"/>
  <c r="H46" i="3" s="1"/>
  <c r="F45" i="3"/>
  <c r="G45" i="3" s="1"/>
  <c r="H45" i="3" s="1"/>
  <c r="F44" i="3"/>
  <c r="G44" i="3" s="1"/>
  <c r="H44" i="3" s="1"/>
  <c r="F43" i="3"/>
  <c r="G43" i="3" s="1"/>
  <c r="H43" i="3" s="1"/>
  <c r="F42" i="3"/>
  <c r="G42" i="3" s="1"/>
  <c r="H42" i="3" s="1"/>
  <c r="F41" i="3"/>
  <c r="G41" i="3" s="1"/>
  <c r="H41" i="3" s="1"/>
  <c r="F40" i="3"/>
  <c r="G40" i="3" s="1"/>
  <c r="H40" i="3" s="1"/>
  <c r="F39" i="3"/>
  <c r="G39" i="3" s="1"/>
  <c r="H39" i="3" s="1"/>
  <c r="G38" i="3"/>
  <c r="H38" i="3" s="1"/>
  <c r="F38" i="3"/>
  <c r="F37" i="3"/>
  <c r="G37" i="3" s="1"/>
  <c r="H37" i="3" s="1"/>
  <c r="G31" i="3"/>
  <c r="H31" i="3" s="1"/>
  <c r="F31" i="3"/>
  <c r="G30" i="3"/>
  <c r="H30" i="3" s="1"/>
  <c r="F30" i="3"/>
  <c r="F29" i="3"/>
  <c r="G29" i="3" s="1"/>
  <c r="H29" i="3" s="1"/>
  <c r="F28" i="3"/>
  <c r="G28" i="3" s="1"/>
  <c r="H28" i="3" s="1"/>
  <c r="G27" i="3"/>
  <c r="H27" i="3" s="1"/>
  <c r="F27" i="3"/>
  <c r="G26" i="3"/>
  <c r="H26" i="3" s="1"/>
  <c r="F26" i="3"/>
  <c r="F25" i="3"/>
  <c r="G25" i="3" s="1"/>
  <c r="H25" i="3" s="1"/>
  <c r="F24" i="3"/>
  <c r="G24" i="3" s="1"/>
  <c r="H24" i="3" s="1"/>
  <c r="G23" i="3"/>
  <c r="H23" i="3" s="1"/>
  <c r="F23" i="3"/>
  <c r="G22" i="3"/>
  <c r="H22" i="3" s="1"/>
  <c r="F22" i="3"/>
  <c r="F21" i="3"/>
  <c r="G21" i="3" s="1"/>
  <c r="H21" i="3" s="1"/>
  <c r="F20" i="3"/>
  <c r="G20" i="3" s="1"/>
  <c r="H20" i="3" s="1"/>
  <c r="G19" i="3"/>
  <c r="H19" i="3" s="1"/>
  <c r="F19" i="3"/>
  <c r="G18" i="3"/>
  <c r="H18" i="3" s="1"/>
  <c r="F18" i="3"/>
  <c r="F17" i="3"/>
  <c r="G17" i="3" s="1"/>
  <c r="H17" i="3" s="1"/>
  <c r="F16" i="3"/>
  <c r="G16" i="3" s="1"/>
  <c r="H16" i="3" s="1"/>
  <c r="G15" i="3"/>
  <c r="H15" i="3" s="1"/>
  <c r="F15" i="3"/>
  <c r="G14" i="3"/>
  <c r="H14" i="3" s="1"/>
  <c r="F14" i="3"/>
  <c r="F13" i="3"/>
  <c r="G13" i="3" s="1"/>
  <c r="H13" i="3" s="1"/>
  <c r="F12" i="3"/>
  <c r="G12" i="3" s="1"/>
  <c r="H12" i="3" s="1"/>
  <c r="G11" i="3"/>
  <c r="H11" i="3" s="1"/>
  <c r="H32" i="3" s="1"/>
  <c r="F11" i="3"/>
  <c r="H104" i="3" l="1"/>
  <c r="C111" i="3" s="1"/>
  <c r="H67" i="3"/>
  <c r="F381" i="2" l="1"/>
  <c r="G381" i="2" s="1"/>
  <c r="H381" i="2" s="1"/>
  <c r="G380" i="2"/>
  <c r="H380" i="2" s="1"/>
  <c r="F380" i="2"/>
  <c r="F379" i="2"/>
  <c r="G379" i="2" s="1"/>
  <c r="H379" i="2" s="1"/>
  <c r="F378" i="2"/>
  <c r="G378" i="2" s="1"/>
  <c r="H378" i="2" s="1"/>
  <c r="F377" i="2"/>
  <c r="G377" i="2" s="1"/>
  <c r="H377" i="2" s="1"/>
  <c r="G376" i="2"/>
  <c r="H376" i="2" s="1"/>
  <c r="F376" i="2"/>
  <c r="F375" i="2"/>
  <c r="G375" i="2" s="1"/>
  <c r="H375" i="2" s="1"/>
  <c r="F374" i="2"/>
  <c r="G374" i="2" s="1"/>
  <c r="H374" i="2" s="1"/>
  <c r="F373" i="2"/>
  <c r="G373" i="2" s="1"/>
  <c r="H373" i="2" s="1"/>
  <c r="G372" i="2"/>
  <c r="H372" i="2" s="1"/>
  <c r="F372" i="2"/>
  <c r="H371" i="2"/>
  <c r="G371" i="2"/>
  <c r="G370" i="2"/>
  <c r="H370" i="2" s="1"/>
  <c r="G369" i="2"/>
  <c r="H369" i="2" s="1"/>
  <c r="F369" i="2"/>
  <c r="F368" i="2"/>
  <c r="G368" i="2" s="1"/>
  <c r="H368" i="2" s="1"/>
  <c r="H367" i="2"/>
  <c r="G367" i="2"/>
  <c r="H366" i="2"/>
  <c r="G366" i="2"/>
  <c r="F366" i="2"/>
  <c r="F365" i="2"/>
  <c r="G365" i="2" s="1"/>
  <c r="H365" i="2" s="1"/>
  <c r="F364" i="2"/>
  <c r="G364" i="2" s="1"/>
  <c r="H364" i="2" s="1"/>
  <c r="G363" i="2"/>
  <c r="H363" i="2" s="1"/>
  <c r="F363" i="2"/>
  <c r="H362" i="2"/>
  <c r="G362" i="2"/>
  <c r="F361" i="2"/>
  <c r="G361" i="2" s="1"/>
  <c r="H361" i="2" s="1"/>
  <c r="H360" i="2"/>
  <c r="G360" i="2"/>
  <c r="F360" i="2"/>
  <c r="F359" i="2"/>
  <c r="G359" i="2" s="1"/>
  <c r="H359" i="2" s="1"/>
  <c r="G358" i="2"/>
  <c r="H358" i="2" s="1"/>
  <c r="F358" i="2"/>
  <c r="F357" i="2"/>
  <c r="G357" i="2" s="1"/>
  <c r="H357" i="2" s="1"/>
  <c r="H354" i="2"/>
  <c r="G354" i="2"/>
  <c r="F354" i="2"/>
  <c r="G353" i="2"/>
  <c r="H353" i="2" s="1"/>
  <c r="H352" i="2"/>
  <c r="G352" i="2"/>
  <c r="H351" i="2"/>
  <c r="G351" i="2"/>
  <c r="G350" i="2"/>
  <c r="H350" i="2" s="1"/>
  <c r="G349" i="2"/>
  <c r="H349" i="2" s="1"/>
  <c r="H348" i="2"/>
  <c r="G348" i="2"/>
  <c r="G347" i="2"/>
  <c r="H347" i="2" s="1"/>
  <c r="H346" i="2"/>
  <c r="G346" i="2"/>
  <c r="H345" i="2"/>
  <c r="G345" i="2"/>
  <c r="F345" i="2"/>
  <c r="F344" i="2"/>
  <c r="G344" i="2" s="1"/>
  <c r="H344" i="2" s="1"/>
  <c r="F343" i="2"/>
  <c r="G343" i="2" s="1"/>
  <c r="H343" i="2" s="1"/>
  <c r="G342" i="2"/>
  <c r="H342" i="2" s="1"/>
  <c r="F342" i="2"/>
  <c r="H341" i="2"/>
  <c r="G341" i="2"/>
  <c r="F341" i="2"/>
  <c r="F340" i="2"/>
  <c r="G340" i="2" s="1"/>
  <c r="H340" i="2" s="1"/>
  <c r="F339" i="2"/>
  <c r="G339" i="2" s="1"/>
  <c r="H339" i="2" s="1"/>
  <c r="G338" i="2"/>
  <c r="H338" i="2" s="1"/>
  <c r="F338" i="2"/>
  <c r="H337" i="2"/>
  <c r="G337" i="2"/>
  <c r="F337" i="2"/>
  <c r="F336" i="2"/>
  <c r="G336" i="2" s="1"/>
  <c r="H336" i="2" s="1"/>
  <c r="F335" i="2"/>
  <c r="G335" i="2" s="1"/>
  <c r="H335" i="2" s="1"/>
  <c r="G334" i="2"/>
  <c r="H334" i="2" s="1"/>
  <c r="G333" i="2"/>
  <c r="H333" i="2" s="1"/>
  <c r="G332" i="2"/>
  <c r="H332" i="2" s="1"/>
  <c r="G331" i="2"/>
  <c r="H331" i="2" s="1"/>
  <c r="H330" i="2"/>
  <c r="G330" i="2"/>
  <c r="F330" i="2"/>
  <c r="F329" i="2"/>
  <c r="G329" i="2" s="1"/>
  <c r="H329" i="2" s="1"/>
  <c r="G328" i="2"/>
  <c r="H328" i="2" s="1"/>
  <c r="F327" i="2"/>
  <c r="G327" i="2" s="1"/>
  <c r="H327" i="2" s="1"/>
  <c r="G326" i="2"/>
  <c r="H326" i="2" s="1"/>
  <c r="F326" i="2"/>
  <c r="G325" i="2"/>
  <c r="H325" i="2" s="1"/>
  <c r="G324" i="2"/>
  <c r="H324" i="2" s="1"/>
  <c r="F324" i="2"/>
  <c r="F323" i="2"/>
  <c r="G323" i="2" s="1"/>
  <c r="H323" i="2" s="1"/>
  <c r="F322" i="2"/>
  <c r="G322" i="2" s="1"/>
  <c r="H322" i="2" s="1"/>
  <c r="F321" i="2"/>
  <c r="G321" i="2" s="1"/>
  <c r="H321" i="2" s="1"/>
  <c r="G320" i="2"/>
  <c r="H320" i="2" s="1"/>
  <c r="F320" i="2"/>
  <c r="F319" i="2"/>
  <c r="G319" i="2" s="1"/>
  <c r="H319" i="2" s="1"/>
  <c r="G318" i="2"/>
  <c r="H318" i="2" s="1"/>
  <c r="H317" i="2"/>
  <c r="G317" i="2"/>
  <c r="G316" i="2"/>
  <c r="H316" i="2" s="1"/>
  <c r="G315" i="2"/>
  <c r="H315" i="2" s="1"/>
  <c r="G314" i="2"/>
  <c r="H314" i="2" s="1"/>
  <c r="G313" i="2"/>
  <c r="H313" i="2" s="1"/>
  <c r="G312" i="2"/>
  <c r="H312" i="2" s="1"/>
  <c r="H311" i="2"/>
  <c r="G311" i="2"/>
  <c r="G310" i="2"/>
  <c r="H310" i="2" s="1"/>
  <c r="G309" i="2"/>
  <c r="H309" i="2" s="1"/>
  <c r="G308" i="2"/>
  <c r="H308" i="2" s="1"/>
  <c r="F308" i="2"/>
  <c r="F307" i="2"/>
  <c r="G307" i="2" s="1"/>
  <c r="H307" i="2" s="1"/>
  <c r="H306" i="2"/>
  <c r="G306" i="2"/>
  <c r="F306" i="2"/>
  <c r="F305" i="2"/>
  <c r="G305" i="2" s="1"/>
  <c r="H305" i="2" s="1"/>
  <c r="G304" i="2"/>
  <c r="H304" i="2" s="1"/>
  <c r="F304" i="2"/>
  <c r="G303" i="2"/>
  <c r="H303" i="2" s="1"/>
  <c r="G302" i="2"/>
  <c r="H302" i="2" s="1"/>
  <c r="F301" i="2"/>
  <c r="G301" i="2" s="1"/>
  <c r="H301" i="2" s="1"/>
  <c r="G300" i="2"/>
  <c r="H300" i="2" s="1"/>
  <c r="F300" i="2"/>
  <c r="F299" i="2"/>
  <c r="G299" i="2" s="1"/>
  <c r="H299" i="2" s="1"/>
  <c r="G298" i="2"/>
  <c r="H298" i="2" s="1"/>
  <c r="H297" i="2"/>
  <c r="G297" i="2"/>
  <c r="F296" i="2"/>
  <c r="G296" i="2" s="1"/>
  <c r="H296" i="2" s="1"/>
  <c r="F295" i="2"/>
  <c r="G295" i="2" s="1"/>
  <c r="H295" i="2" s="1"/>
  <c r="F294" i="2"/>
  <c r="G294" i="2" s="1"/>
  <c r="H294" i="2" s="1"/>
  <c r="G293" i="2"/>
  <c r="H293" i="2" s="1"/>
  <c r="F293" i="2"/>
  <c r="F292" i="2"/>
  <c r="G292" i="2" s="1"/>
  <c r="H292" i="2" s="1"/>
  <c r="F291" i="2"/>
  <c r="G291" i="2" s="1"/>
  <c r="H291" i="2" s="1"/>
  <c r="G290" i="2"/>
  <c r="H290" i="2" s="1"/>
  <c r="G289" i="2"/>
  <c r="H289" i="2" s="1"/>
  <c r="H288" i="2"/>
  <c r="G288" i="2"/>
  <c r="F287" i="2"/>
  <c r="G287" i="2" s="1"/>
  <c r="H287" i="2" s="1"/>
  <c r="F286" i="2"/>
  <c r="G286" i="2" s="1"/>
  <c r="H286" i="2" s="1"/>
  <c r="G283" i="2"/>
  <c r="H283" i="2" s="1"/>
  <c r="G282" i="2"/>
  <c r="H282" i="2" s="1"/>
  <c r="H281" i="2"/>
  <c r="G281" i="2"/>
  <c r="F280" i="2"/>
  <c r="G280" i="2" s="1"/>
  <c r="H280" i="2" s="1"/>
  <c r="H279" i="2"/>
  <c r="G279" i="2"/>
  <c r="H278" i="2"/>
  <c r="G278" i="2"/>
  <c r="D278" i="2"/>
  <c r="F277" i="2"/>
  <c r="G277" i="2" s="1"/>
  <c r="H277" i="2" s="1"/>
  <c r="F276" i="2"/>
  <c r="G276" i="2" s="1"/>
  <c r="H276" i="2" s="1"/>
  <c r="G275" i="2"/>
  <c r="H275" i="2" s="1"/>
  <c r="F275" i="2"/>
  <c r="F274" i="2"/>
  <c r="G274" i="2" s="1"/>
  <c r="H274" i="2" s="1"/>
  <c r="F273" i="2"/>
  <c r="G273" i="2" s="1"/>
  <c r="H273" i="2" s="1"/>
  <c r="F272" i="2"/>
  <c r="G272" i="2" s="1"/>
  <c r="H272" i="2" s="1"/>
  <c r="G271" i="2"/>
  <c r="H271" i="2" s="1"/>
  <c r="F271" i="2"/>
  <c r="F270" i="2"/>
  <c r="G270" i="2" s="1"/>
  <c r="H270" i="2" s="1"/>
  <c r="F269" i="2"/>
  <c r="G269" i="2" s="1"/>
  <c r="H269" i="2" s="1"/>
  <c r="H268" i="2"/>
  <c r="G268" i="2"/>
  <c r="F267" i="2"/>
  <c r="G267" i="2" s="1"/>
  <c r="H267" i="2" s="1"/>
  <c r="G266" i="2"/>
  <c r="H266" i="2" s="1"/>
  <c r="F266" i="2"/>
  <c r="F265" i="2"/>
  <c r="G265" i="2" s="1"/>
  <c r="H265" i="2" s="1"/>
  <c r="H264" i="2"/>
  <c r="G264" i="2"/>
  <c r="F264" i="2"/>
  <c r="F263" i="2"/>
  <c r="G263" i="2" s="1"/>
  <c r="H263" i="2" s="1"/>
  <c r="G262" i="2"/>
  <c r="H262" i="2" s="1"/>
  <c r="F262" i="2"/>
  <c r="F261" i="2"/>
  <c r="G261" i="2" s="1"/>
  <c r="H261" i="2" s="1"/>
  <c r="H260" i="2"/>
  <c r="G260" i="2"/>
  <c r="F260" i="2"/>
  <c r="F259" i="2"/>
  <c r="G259" i="2" s="1"/>
  <c r="H259" i="2" s="1"/>
  <c r="F254" i="2"/>
  <c r="G254" i="2" s="1"/>
  <c r="H254" i="2" s="1"/>
  <c r="F253" i="2"/>
  <c r="G253" i="2" s="1"/>
  <c r="H253" i="2" s="1"/>
  <c r="F252" i="2"/>
  <c r="G252" i="2" s="1"/>
  <c r="H252" i="2" s="1"/>
  <c r="F251" i="2"/>
  <c r="G251" i="2" s="1"/>
  <c r="H251" i="2" s="1"/>
  <c r="F250" i="2"/>
  <c r="G250" i="2" s="1"/>
  <c r="H250" i="2" s="1"/>
  <c r="F249" i="2"/>
  <c r="G249" i="2" s="1"/>
  <c r="H249" i="2" s="1"/>
  <c r="F248" i="2"/>
  <c r="G248" i="2" s="1"/>
  <c r="H248" i="2" s="1"/>
  <c r="F247" i="2"/>
  <c r="G247" i="2" s="1"/>
  <c r="H247" i="2" s="1"/>
  <c r="F246" i="2"/>
  <c r="G246" i="2" s="1"/>
  <c r="H246" i="2" s="1"/>
  <c r="F245" i="2"/>
  <c r="G245" i="2" s="1"/>
  <c r="H245" i="2" s="1"/>
  <c r="H244" i="2"/>
  <c r="G244" i="2"/>
  <c r="G243" i="2"/>
  <c r="H243" i="2" s="1"/>
  <c r="G242" i="2"/>
  <c r="H242" i="2" s="1"/>
  <c r="F242" i="2"/>
  <c r="F241" i="2"/>
  <c r="G241" i="2" s="1"/>
  <c r="H241" i="2" s="1"/>
  <c r="G240" i="2"/>
  <c r="H240" i="2" s="1"/>
  <c r="F239" i="2"/>
  <c r="G239" i="2" s="1"/>
  <c r="H239" i="2" s="1"/>
  <c r="F238" i="2"/>
  <c r="G238" i="2" s="1"/>
  <c r="H238" i="2" s="1"/>
  <c r="F237" i="2"/>
  <c r="G237" i="2" s="1"/>
  <c r="H237" i="2" s="1"/>
  <c r="F236" i="2"/>
  <c r="G236" i="2" s="1"/>
  <c r="H236" i="2" s="1"/>
  <c r="H235" i="2"/>
  <c r="G235" i="2"/>
  <c r="F234" i="2"/>
  <c r="G234" i="2" s="1"/>
  <c r="H234" i="2" s="1"/>
  <c r="H233" i="2"/>
  <c r="G233" i="2"/>
  <c r="F233" i="2"/>
  <c r="F232" i="2"/>
  <c r="G232" i="2" s="1"/>
  <c r="H232" i="2" s="1"/>
  <c r="H231" i="2"/>
  <c r="G231" i="2"/>
  <c r="F231" i="2"/>
  <c r="F230" i="2"/>
  <c r="G230" i="2" s="1"/>
  <c r="H230" i="2" s="1"/>
  <c r="H229" i="2"/>
  <c r="G229" i="2"/>
  <c r="F229" i="2"/>
  <c r="F228" i="2"/>
  <c r="G228" i="2" s="1"/>
  <c r="H228" i="2" s="1"/>
  <c r="H227" i="2"/>
  <c r="G227" i="2"/>
  <c r="G226" i="2"/>
  <c r="H226" i="2" s="1"/>
  <c r="G225" i="2"/>
  <c r="H225" i="2" s="1"/>
  <c r="H224" i="2"/>
  <c r="G224" i="2"/>
  <c r="G223" i="2"/>
  <c r="H223" i="2" s="1"/>
  <c r="G222" i="2"/>
  <c r="H222" i="2" s="1"/>
  <c r="H221" i="2"/>
  <c r="G221" i="2"/>
  <c r="G220" i="2"/>
  <c r="H220" i="2" s="1"/>
  <c r="F219" i="2"/>
  <c r="G219" i="2" s="1"/>
  <c r="H219" i="2" s="1"/>
  <c r="H218" i="2"/>
  <c r="G218" i="2"/>
  <c r="F217" i="2"/>
  <c r="G217" i="2" s="1"/>
  <c r="H217" i="2" s="1"/>
  <c r="H214" i="2"/>
  <c r="G214" i="2"/>
  <c r="F214" i="2"/>
  <c r="F213" i="2"/>
  <c r="G213" i="2" s="1"/>
  <c r="H213" i="2" s="1"/>
  <c r="H212" i="2"/>
  <c r="G212" i="2"/>
  <c r="F212" i="2"/>
  <c r="F211" i="2"/>
  <c r="G211" i="2" s="1"/>
  <c r="H211" i="2" s="1"/>
  <c r="H210" i="2"/>
  <c r="G210" i="2"/>
  <c r="F210" i="2"/>
  <c r="F209" i="2"/>
  <c r="G209" i="2" s="1"/>
  <c r="H209" i="2" s="1"/>
  <c r="H208" i="2"/>
  <c r="G208" i="2"/>
  <c r="G207" i="2"/>
  <c r="H207" i="2" s="1"/>
  <c r="G206" i="2"/>
  <c r="H206" i="2" s="1"/>
  <c r="H205" i="2"/>
  <c r="G205" i="2"/>
  <c r="F204" i="2"/>
  <c r="G204" i="2" s="1"/>
  <c r="H204" i="2" s="1"/>
  <c r="G203" i="2"/>
  <c r="H203" i="2" s="1"/>
  <c r="F203" i="2"/>
  <c r="G202" i="2"/>
  <c r="H202" i="2" s="1"/>
  <c r="F201" i="2"/>
  <c r="G201" i="2" s="1"/>
  <c r="H201" i="2" s="1"/>
  <c r="F200" i="2"/>
  <c r="G200" i="2" s="1"/>
  <c r="H200" i="2" s="1"/>
  <c r="G199" i="2"/>
  <c r="H199" i="2" s="1"/>
  <c r="H198" i="2"/>
  <c r="G198" i="2"/>
  <c r="F198" i="2"/>
  <c r="F197" i="2"/>
  <c r="G197" i="2" s="1"/>
  <c r="H197" i="2" s="1"/>
  <c r="H196" i="2"/>
  <c r="G196" i="2"/>
  <c r="F196" i="2"/>
  <c r="F195" i="2"/>
  <c r="G195" i="2" s="1"/>
  <c r="H195" i="2" s="1"/>
  <c r="H194" i="2"/>
  <c r="G194" i="2"/>
  <c r="F194" i="2"/>
  <c r="F193" i="2"/>
  <c r="G193" i="2" s="1"/>
  <c r="H193" i="2" s="1"/>
  <c r="H192" i="2"/>
  <c r="G192" i="2"/>
  <c r="G191" i="2"/>
  <c r="H191" i="2" s="1"/>
  <c r="G190" i="2"/>
  <c r="H190" i="2" s="1"/>
  <c r="H189" i="2"/>
  <c r="G189" i="2"/>
  <c r="G188" i="2"/>
  <c r="H188" i="2" s="1"/>
  <c r="G187" i="2"/>
  <c r="H187" i="2" s="1"/>
  <c r="H186" i="2"/>
  <c r="G186" i="2"/>
  <c r="G185" i="2"/>
  <c r="H185" i="2" s="1"/>
  <c r="G184" i="2"/>
  <c r="H184" i="2" s="1"/>
  <c r="H183" i="2"/>
  <c r="G183" i="2"/>
  <c r="F182" i="2"/>
  <c r="G182" i="2" s="1"/>
  <c r="H182" i="2" s="1"/>
  <c r="G181" i="2"/>
  <c r="H181" i="2" s="1"/>
  <c r="F181" i="2"/>
  <c r="F180" i="2"/>
  <c r="G180" i="2" s="1"/>
  <c r="H180" i="2" s="1"/>
  <c r="G179" i="2"/>
  <c r="H179" i="2" s="1"/>
  <c r="F179" i="2"/>
  <c r="F178" i="2"/>
  <c r="G178" i="2" s="1"/>
  <c r="H178" i="2" s="1"/>
  <c r="G177" i="2"/>
  <c r="H177" i="2" s="1"/>
  <c r="H176" i="2"/>
  <c r="G176" i="2"/>
  <c r="F175" i="2"/>
  <c r="G175" i="2" s="1"/>
  <c r="H175" i="2" s="1"/>
  <c r="H174" i="2"/>
  <c r="G174" i="2"/>
  <c r="F174" i="2"/>
  <c r="F173" i="2"/>
  <c r="G173" i="2" s="1"/>
  <c r="H173" i="2" s="1"/>
  <c r="H172" i="2"/>
  <c r="G172" i="2"/>
  <c r="G171" i="2"/>
  <c r="H171" i="2" s="1"/>
  <c r="F170" i="2"/>
  <c r="G170" i="2" s="1"/>
  <c r="H170" i="2" s="1"/>
  <c r="F169" i="2"/>
  <c r="G169" i="2" s="1"/>
  <c r="H169" i="2" s="1"/>
  <c r="F168" i="2"/>
  <c r="G168" i="2" s="1"/>
  <c r="H168" i="2" s="1"/>
  <c r="F167" i="2"/>
  <c r="G167" i="2" s="1"/>
  <c r="H167" i="2" s="1"/>
  <c r="F166" i="2"/>
  <c r="G166" i="2" s="1"/>
  <c r="H166" i="2" s="1"/>
  <c r="F165" i="2"/>
  <c r="G165" i="2" s="1"/>
  <c r="H165" i="2" s="1"/>
  <c r="G164" i="2"/>
  <c r="H164" i="2" s="1"/>
  <c r="H163" i="2"/>
  <c r="G163" i="2"/>
  <c r="G162" i="2"/>
  <c r="H162" i="2" s="1"/>
  <c r="F161" i="2"/>
  <c r="G161" i="2" s="1"/>
  <c r="H161" i="2" s="1"/>
  <c r="F160" i="2"/>
  <c r="G160" i="2" s="1"/>
  <c r="H160" i="2" s="1"/>
  <c r="F159" i="2"/>
  <c r="G159" i="2" s="1"/>
  <c r="H159" i="2" s="1"/>
  <c r="F158" i="2"/>
  <c r="G158" i="2" s="1"/>
  <c r="H158" i="2" s="1"/>
  <c r="G157" i="2"/>
  <c r="H157" i="2" s="1"/>
  <c r="H156" i="2"/>
  <c r="G156" i="2"/>
  <c r="G155" i="2"/>
  <c r="H155" i="2" s="1"/>
  <c r="F154" i="2"/>
  <c r="G154" i="2" s="1"/>
  <c r="H154" i="2" s="1"/>
  <c r="H153" i="2"/>
  <c r="G153" i="2"/>
  <c r="G152" i="2"/>
  <c r="H152" i="2" s="1"/>
  <c r="D152" i="2"/>
  <c r="H151" i="2"/>
  <c r="G151" i="2"/>
  <c r="F151" i="2"/>
  <c r="F150" i="2"/>
  <c r="G150" i="2" s="1"/>
  <c r="H150" i="2" s="1"/>
  <c r="H149" i="2"/>
  <c r="G149" i="2"/>
  <c r="F149" i="2"/>
  <c r="F148" i="2"/>
  <c r="G148" i="2" s="1"/>
  <c r="H148" i="2" s="1"/>
  <c r="H147" i="2"/>
  <c r="G147" i="2"/>
  <c r="F147" i="2"/>
  <c r="F144" i="2"/>
  <c r="G144" i="2" s="1"/>
  <c r="H144" i="2" s="1"/>
  <c r="H143" i="2"/>
  <c r="G143" i="2"/>
  <c r="F143" i="2"/>
  <c r="G142" i="2"/>
  <c r="H142" i="2" s="1"/>
  <c r="G141" i="2"/>
  <c r="H141" i="2" s="1"/>
  <c r="F141" i="2"/>
  <c r="F140" i="2"/>
  <c r="G140" i="2" s="1"/>
  <c r="H140" i="2" s="1"/>
  <c r="G139" i="2"/>
  <c r="H139" i="2" s="1"/>
  <c r="F139" i="2"/>
  <c r="F138" i="2"/>
  <c r="G138" i="2" s="1"/>
  <c r="H138" i="2" s="1"/>
  <c r="G137" i="2"/>
  <c r="H137" i="2" s="1"/>
  <c r="F137" i="2"/>
  <c r="F136" i="2"/>
  <c r="G136" i="2" s="1"/>
  <c r="H136" i="2" s="1"/>
  <c r="G135" i="2"/>
  <c r="H135" i="2" s="1"/>
  <c r="F135" i="2"/>
  <c r="F134" i="2"/>
  <c r="G134" i="2" s="1"/>
  <c r="H134" i="2" s="1"/>
  <c r="G133" i="2"/>
  <c r="H133" i="2" s="1"/>
  <c r="F133" i="2"/>
  <c r="F128" i="2"/>
  <c r="G128" i="2" s="1"/>
  <c r="H128" i="2" s="1"/>
  <c r="H127" i="2"/>
  <c r="G127" i="2"/>
  <c r="F127" i="2"/>
  <c r="F126" i="2"/>
  <c r="G126" i="2" s="1"/>
  <c r="H126" i="2" s="1"/>
  <c r="F125" i="2"/>
  <c r="G125" i="2" s="1"/>
  <c r="H125" i="2" s="1"/>
  <c r="F124" i="2"/>
  <c r="G124" i="2" s="1"/>
  <c r="H124" i="2" s="1"/>
  <c r="H123" i="2"/>
  <c r="G123" i="2"/>
  <c r="F123" i="2"/>
  <c r="F122" i="2"/>
  <c r="G122" i="2" s="1"/>
  <c r="H122" i="2" s="1"/>
  <c r="F121" i="2"/>
  <c r="G121" i="2" s="1"/>
  <c r="H121" i="2" s="1"/>
  <c r="G120" i="2"/>
  <c r="H120" i="2" s="1"/>
  <c r="G119" i="2"/>
  <c r="H119" i="2" s="1"/>
  <c r="F118" i="2"/>
  <c r="G118" i="2" s="1"/>
  <c r="H118" i="2" s="1"/>
  <c r="F117" i="2"/>
  <c r="G117" i="2" s="1"/>
  <c r="H117" i="2" s="1"/>
  <c r="G116" i="2"/>
  <c r="H116" i="2" s="1"/>
  <c r="F115" i="2"/>
  <c r="G115" i="2" s="1"/>
  <c r="H115" i="2" s="1"/>
  <c r="H114" i="2"/>
  <c r="G114" i="2"/>
  <c r="F114" i="2"/>
  <c r="F113" i="2"/>
  <c r="G113" i="2" s="1"/>
  <c r="H113" i="2" s="1"/>
  <c r="F112" i="2"/>
  <c r="G112" i="2" s="1"/>
  <c r="H112" i="2" s="1"/>
  <c r="G111" i="2"/>
  <c r="H111" i="2" s="1"/>
  <c r="G110" i="2"/>
  <c r="H110" i="2" s="1"/>
  <c r="F110" i="2"/>
  <c r="F109" i="2"/>
  <c r="G109" i="2" s="1"/>
  <c r="H109" i="2" s="1"/>
  <c r="G108" i="2"/>
  <c r="H108" i="2" s="1"/>
  <c r="F108" i="2"/>
  <c r="F107" i="2"/>
  <c r="G107" i="2" s="1"/>
  <c r="H107" i="2" s="1"/>
  <c r="G106" i="2"/>
  <c r="H106" i="2" s="1"/>
  <c r="F106" i="2"/>
  <c r="F105" i="2"/>
  <c r="G105" i="2" s="1"/>
  <c r="H105" i="2" s="1"/>
  <c r="G104" i="2"/>
  <c r="H104" i="2" s="1"/>
  <c r="F104" i="2"/>
  <c r="H103" i="2"/>
  <c r="G103" i="2"/>
  <c r="G102" i="2"/>
  <c r="H102" i="2" s="1"/>
  <c r="H101" i="2"/>
  <c r="G101" i="2"/>
  <c r="G100" i="2"/>
  <c r="H100" i="2" s="1"/>
  <c r="G99" i="2"/>
  <c r="H99" i="2" s="1"/>
  <c r="H98" i="2"/>
  <c r="G98" i="2"/>
  <c r="H97" i="2"/>
  <c r="G97" i="2"/>
  <c r="G96" i="2"/>
  <c r="H96" i="2" s="1"/>
  <c r="H95" i="2"/>
  <c r="G95" i="2"/>
  <c r="F95" i="2"/>
  <c r="G94" i="2"/>
  <c r="H94" i="2" s="1"/>
  <c r="G93" i="2"/>
  <c r="H93" i="2" s="1"/>
  <c r="F93" i="2"/>
  <c r="F92" i="2"/>
  <c r="G92" i="2" s="1"/>
  <c r="H92" i="2" s="1"/>
  <c r="G91" i="2"/>
  <c r="H91" i="2" s="1"/>
  <c r="F91" i="2"/>
  <c r="F90" i="2"/>
  <c r="G90" i="2" s="1"/>
  <c r="H90" i="2" s="1"/>
  <c r="G89" i="2"/>
  <c r="H89" i="2" s="1"/>
  <c r="F89" i="2"/>
  <c r="F88" i="2"/>
  <c r="G88" i="2" s="1"/>
  <c r="H88" i="2" s="1"/>
  <c r="G87" i="2"/>
  <c r="H87" i="2" s="1"/>
  <c r="F87" i="2"/>
  <c r="F86" i="2"/>
  <c r="G86" i="2" s="1"/>
  <c r="H86" i="2" s="1"/>
  <c r="G85" i="2"/>
  <c r="H85" i="2" s="1"/>
  <c r="F85" i="2"/>
  <c r="H84" i="2"/>
  <c r="G84" i="2"/>
  <c r="G83" i="2"/>
  <c r="H83" i="2" s="1"/>
  <c r="H82" i="2"/>
  <c r="G82" i="2"/>
  <c r="G81" i="2"/>
  <c r="H81" i="2" s="1"/>
  <c r="F80" i="2"/>
  <c r="G80" i="2" s="1"/>
  <c r="H80" i="2" s="1"/>
  <c r="G79" i="2"/>
  <c r="H79" i="2" s="1"/>
  <c r="F79" i="2"/>
  <c r="G76" i="2"/>
  <c r="H76" i="2" s="1"/>
  <c r="H75" i="2"/>
  <c r="G75" i="2"/>
  <c r="F75" i="2"/>
  <c r="F74" i="2"/>
  <c r="G74" i="2" s="1"/>
  <c r="H74" i="2" s="1"/>
  <c r="H73" i="2"/>
  <c r="G73" i="2"/>
  <c r="H72" i="2"/>
  <c r="G72" i="2"/>
  <c r="F72" i="2"/>
  <c r="G71" i="2"/>
  <c r="H71" i="2" s="1"/>
  <c r="F71" i="2"/>
  <c r="F70" i="2"/>
  <c r="G70" i="2" s="1"/>
  <c r="H70" i="2" s="1"/>
  <c r="G69" i="2"/>
  <c r="H69" i="2" s="1"/>
  <c r="F69" i="2"/>
  <c r="H68" i="2"/>
  <c r="G68" i="2"/>
  <c r="F68" i="2"/>
  <c r="G67" i="2"/>
  <c r="H67" i="2" s="1"/>
  <c r="F67" i="2"/>
  <c r="G66" i="2"/>
  <c r="H66" i="2" s="1"/>
  <c r="G65" i="2"/>
  <c r="H65" i="2" s="1"/>
  <c r="H64" i="2"/>
  <c r="G64" i="2"/>
  <c r="H63" i="2"/>
  <c r="G63" i="2"/>
  <c r="G62" i="2"/>
  <c r="H62" i="2" s="1"/>
  <c r="H61" i="2"/>
  <c r="G61" i="2"/>
  <c r="G60" i="2"/>
  <c r="H60" i="2" s="1"/>
  <c r="G59" i="2"/>
  <c r="H59" i="2" s="1"/>
  <c r="H58" i="2"/>
  <c r="G58" i="2"/>
  <c r="H57" i="2"/>
  <c r="G57" i="2"/>
  <c r="F56" i="2"/>
  <c r="G56" i="2" s="1"/>
  <c r="H56" i="2" s="1"/>
  <c r="F55" i="2"/>
  <c r="G55" i="2" s="1"/>
  <c r="H55" i="2" s="1"/>
  <c r="F54" i="2"/>
  <c r="G54" i="2" s="1"/>
  <c r="H54" i="2" s="1"/>
  <c r="G53" i="2"/>
  <c r="H53" i="2" s="1"/>
  <c r="F53" i="2"/>
  <c r="G52" i="2"/>
  <c r="H52" i="2" s="1"/>
  <c r="H51" i="2"/>
  <c r="G51" i="2"/>
  <c r="F50" i="2"/>
  <c r="G50" i="2" s="1"/>
  <c r="H50" i="2" s="1"/>
  <c r="G49" i="2"/>
  <c r="H49" i="2" s="1"/>
  <c r="F49" i="2"/>
  <c r="F48" i="2"/>
  <c r="G48" i="2" s="1"/>
  <c r="H48" i="2" s="1"/>
  <c r="G47" i="2"/>
  <c r="H47" i="2" s="1"/>
  <c r="H46" i="2"/>
  <c r="G46" i="2"/>
  <c r="F45" i="2"/>
  <c r="G45" i="2" s="1"/>
  <c r="H45" i="2" s="1"/>
  <c r="F44" i="2"/>
  <c r="G44" i="2" s="1"/>
  <c r="H44" i="2" s="1"/>
  <c r="F43" i="2"/>
  <c r="G43" i="2" s="1"/>
  <c r="H43" i="2" s="1"/>
  <c r="H42" i="2"/>
  <c r="G42" i="2"/>
  <c r="F42" i="2"/>
  <c r="F41" i="2"/>
  <c r="G41" i="2" s="1"/>
  <c r="H41" i="2" s="1"/>
  <c r="F40" i="2"/>
  <c r="G40" i="2" s="1"/>
  <c r="H40" i="2" s="1"/>
  <c r="G39" i="2"/>
  <c r="H39" i="2" s="1"/>
  <c r="G38" i="2"/>
  <c r="H38" i="2" s="1"/>
  <c r="H37" i="2"/>
  <c r="G37" i="2"/>
  <c r="F36" i="2"/>
  <c r="G36" i="2" s="1"/>
  <c r="H36" i="2" s="1"/>
  <c r="F35" i="2"/>
  <c r="G35" i="2" s="1"/>
  <c r="H35" i="2" s="1"/>
  <c r="F34" i="2"/>
  <c r="G34" i="2" s="1"/>
  <c r="H34" i="2" s="1"/>
  <c r="H33" i="2"/>
  <c r="G33" i="2"/>
  <c r="F33" i="2"/>
  <c r="G32" i="2"/>
  <c r="H32" i="2" s="1"/>
  <c r="G31" i="2"/>
  <c r="H31" i="2" s="1"/>
  <c r="G30" i="2"/>
  <c r="H30" i="2" s="1"/>
  <c r="F29" i="2"/>
  <c r="G29" i="2" s="1"/>
  <c r="H29" i="2" s="1"/>
  <c r="H28" i="2"/>
  <c r="G28" i="2"/>
  <c r="G27" i="2"/>
  <c r="D27" i="2"/>
  <c r="H27" i="2" s="1"/>
  <c r="G26" i="2"/>
  <c r="H26" i="2" s="1"/>
  <c r="F26" i="2"/>
  <c r="F25" i="2"/>
  <c r="G25" i="2" s="1"/>
  <c r="H25" i="2" s="1"/>
  <c r="G24" i="2"/>
  <c r="H24" i="2" s="1"/>
  <c r="F24" i="2"/>
  <c r="F23" i="2"/>
  <c r="G23" i="2" s="1"/>
  <c r="H23" i="2" s="1"/>
  <c r="G22" i="2"/>
  <c r="H22" i="2" s="1"/>
  <c r="F22" i="2"/>
  <c r="F21" i="2"/>
  <c r="G21" i="2" s="1"/>
  <c r="H21" i="2" s="1"/>
  <c r="G20" i="2"/>
  <c r="H20" i="2" s="1"/>
  <c r="F20" i="2"/>
  <c r="F19" i="2"/>
  <c r="G19" i="2" s="1"/>
  <c r="H19" i="2" s="1"/>
  <c r="G18" i="2"/>
  <c r="H18" i="2" s="1"/>
  <c r="F18" i="2"/>
  <c r="H17" i="2"/>
  <c r="G17" i="2"/>
  <c r="F16" i="2"/>
  <c r="G16" i="2" s="1"/>
  <c r="H16" i="2" s="1"/>
  <c r="F15" i="2"/>
  <c r="G15" i="2" s="1"/>
  <c r="H15" i="2" s="1"/>
  <c r="F14" i="2"/>
  <c r="G14" i="2" s="1"/>
  <c r="H14" i="2" s="1"/>
  <c r="G13" i="2"/>
  <c r="H13" i="2" s="1"/>
  <c r="F13" i="2"/>
  <c r="F12" i="2"/>
  <c r="G12" i="2" s="1"/>
  <c r="H12" i="2" s="1"/>
  <c r="F11" i="2"/>
  <c r="G11" i="2" s="1"/>
  <c r="H11" i="2" s="1"/>
  <c r="F10" i="2"/>
  <c r="G10" i="2" s="1"/>
  <c r="H10" i="2" s="1"/>
  <c r="G9" i="2"/>
  <c r="H9" i="2" s="1"/>
  <c r="F9" i="2"/>
  <c r="H382" i="2" l="1"/>
  <c r="H129" i="2"/>
  <c r="H255" i="2"/>
  <c r="C72" i="1" l="1"/>
  <c r="F67" i="1"/>
  <c r="G67" i="1" s="1"/>
  <c r="H67" i="1" s="1"/>
  <c r="F66" i="1"/>
  <c r="G66" i="1" s="1"/>
  <c r="H66" i="1" s="1"/>
  <c r="F65" i="1"/>
  <c r="G65" i="1" s="1"/>
  <c r="H65" i="1" s="1"/>
  <c r="F64" i="1"/>
  <c r="G64" i="1" s="1"/>
  <c r="H64" i="1" s="1"/>
  <c r="F63" i="1"/>
  <c r="G63" i="1" s="1"/>
  <c r="H63" i="1" s="1"/>
  <c r="F62" i="1"/>
  <c r="G62" i="1" s="1"/>
  <c r="H62" i="1" s="1"/>
  <c r="F61" i="1"/>
  <c r="G61" i="1" s="1"/>
  <c r="H61" i="1" s="1"/>
  <c r="F60" i="1"/>
  <c r="G60" i="1" s="1"/>
  <c r="H60" i="1" s="1"/>
  <c r="F59" i="1"/>
  <c r="G59" i="1" s="1"/>
  <c r="H59" i="1" s="1"/>
  <c r="F58" i="1"/>
  <c r="G58" i="1" s="1"/>
  <c r="H58" i="1" s="1"/>
  <c r="F57" i="1"/>
  <c r="G57" i="1" s="1"/>
  <c r="H57" i="1" s="1"/>
  <c r="F56" i="1"/>
  <c r="G56" i="1" s="1"/>
  <c r="H56" i="1" s="1"/>
  <c r="F55" i="1"/>
  <c r="G55" i="1" s="1"/>
  <c r="H55" i="1" s="1"/>
  <c r="F54" i="1"/>
  <c r="G54" i="1" s="1"/>
  <c r="H54" i="1" s="1"/>
  <c r="F53" i="1"/>
  <c r="G53" i="1" s="1"/>
  <c r="H53" i="1" s="1"/>
  <c r="G52" i="1"/>
  <c r="H52" i="1" s="1"/>
  <c r="F51" i="1"/>
  <c r="G51" i="1" s="1"/>
  <c r="H51" i="1" s="1"/>
  <c r="F50" i="1"/>
  <c r="G50" i="1" s="1"/>
  <c r="H50" i="1" s="1"/>
  <c r="F49" i="1"/>
  <c r="F44" i="1"/>
  <c r="G44" i="1" s="1"/>
  <c r="H44" i="1" s="1"/>
  <c r="F43" i="1"/>
  <c r="G43" i="1" s="1"/>
  <c r="H43" i="1" s="1"/>
  <c r="F42" i="1"/>
  <c r="G42" i="1" s="1"/>
  <c r="H42" i="1" s="1"/>
  <c r="F41" i="1"/>
  <c r="G41" i="1" s="1"/>
  <c r="H41" i="1" s="1"/>
  <c r="F40" i="1"/>
  <c r="G40" i="1" s="1"/>
  <c r="H40" i="1" s="1"/>
  <c r="F39" i="1"/>
  <c r="G39" i="1" s="1"/>
  <c r="H39" i="1" s="1"/>
  <c r="F38" i="1"/>
  <c r="G38" i="1" s="1"/>
  <c r="H38" i="1" s="1"/>
  <c r="F37" i="1"/>
  <c r="G37" i="1" s="1"/>
  <c r="H37" i="1" s="1"/>
  <c r="F36" i="1"/>
  <c r="G36" i="1" s="1"/>
  <c r="H36" i="1" s="1"/>
  <c r="F35" i="1"/>
  <c r="G35" i="1" s="1"/>
  <c r="H35" i="1" s="1"/>
  <c r="F34" i="1"/>
  <c r="G34" i="1" s="1"/>
  <c r="H34" i="1" s="1"/>
  <c r="F33" i="1"/>
  <c r="G33" i="1" s="1"/>
  <c r="H33" i="1" s="1"/>
  <c r="F32" i="1"/>
  <c r="G32" i="1" s="1"/>
  <c r="H32" i="1" s="1"/>
  <c r="F31" i="1"/>
  <c r="G31" i="1" s="1"/>
  <c r="H31" i="1" s="1"/>
  <c r="F30" i="1"/>
  <c r="G30" i="1" s="1"/>
  <c r="H30" i="1" s="1"/>
  <c r="F29" i="1"/>
  <c r="F24" i="1"/>
  <c r="G24" i="1" s="1"/>
  <c r="H24" i="1" s="1"/>
  <c r="F23" i="1"/>
  <c r="G23" i="1" s="1"/>
  <c r="H23" i="1" s="1"/>
  <c r="F22" i="1"/>
  <c r="G22" i="1" s="1"/>
  <c r="H22" i="1" s="1"/>
  <c r="F21" i="1"/>
  <c r="G21" i="1" s="1"/>
  <c r="H21" i="1" s="1"/>
  <c r="F20" i="1"/>
  <c r="G20" i="1" s="1"/>
  <c r="H20" i="1" s="1"/>
  <c r="F19" i="1"/>
  <c r="G19" i="1" s="1"/>
  <c r="H19" i="1" s="1"/>
  <c r="F18" i="1"/>
  <c r="G18" i="1" s="1"/>
  <c r="H18" i="1" s="1"/>
  <c r="F17" i="1"/>
  <c r="G17" i="1" s="1"/>
  <c r="H17" i="1" s="1"/>
  <c r="F16" i="1"/>
  <c r="G16" i="1" s="1"/>
  <c r="H16" i="1" s="1"/>
  <c r="F15" i="1"/>
  <c r="G15" i="1" s="1"/>
  <c r="H15" i="1" s="1"/>
  <c r="F14" i="1"/>
  <c r="G14" i="1" s="1"/>
  <c r="H14" i="1" s="1"/>
  <c r="F13" i="1"/>
  <c r="G13" i="1" s="1"/>
  <c r="H13" i="1" s="1"/>
  <c r="F12" i="1"/>
  <c r="G12" i="1" s="1"/>
  <c r="H12" i="1" s="1"/>
  <c r="F11" i="1"/>
  <c r="G11" i="1" s="1"/>
  <c r="H11" i="1" s="1"/>
  <c r="F10" i="1"/>
  <c r="G10" i="1" s="1"/>
  <c r="H10" i="1" s="1"/>
  <c r="F9" i="1"/>
  <c r="G9" i="1" l="1"/>
  <c r="C73" i="1"/>
  <c r="G29" i="1"/>
  <c r="G49" i="1"/>
  <c r="C74" i="1" l="1"/>
  <c r="H49" i="1"/>
  <c r="H9" i="1"/>
  <c r="H25" i="1" s="1"/>
  <c r="H29" i="1"/>
  <c r="H45" i="1" s="1"/>
  <c r="H68" i="1" l="1"/>
  <c r="C75" i="1" s="1"/>
</calcChain>
</file>

<file path=xl/sharedStrings.xml><?xml version="1.0" encoding="utf-8"?>
<sst xmlns="http://schemas.openxmlformats.org/spreadsheetml/2006/main" count="1246" uniqueCount="287">
  <si>
    <t>Tercer Trimestre</t>
  </si>
  <si>
    <t>julio - septiembre 2022</t>
  </si>
  <si>
    <t>julio</t>
  </si>
  <si>
    <t xml:space="preserve">Descripción </t>
  </si>
  <si>
    <t>Unidad 
de Medida</t>
  </si>
  <si>
    <t>Existencia</t>
  </si>
  <si>
    <t>Costo Unitario</t>
  </si>
  <si>
    <t>Imp. ITBIS</t>
  </si>
  <si>
    <t xml:space="preserve">Precio </t>
  </si>
  <si>
    <t xml:space="preserve">Costo Total </t>
  </si>
  <si>
    <t>Observación</t>
  </si>
  <si>
    <t xml:space="preserve">Azúcar Crema </t>
  </si>
  <si>
    <t>Unidad</t>
  </si>
  <si>
    <t>Azúcar Blanca</t>
  </si>
  <si>
    <t>Agua de Botella</t>
  </si>
  <si>
    <t>Fardo</t>
  </si>
  <si>
    <t>1 de 20</t>
  </si>
  <si>
    <t>Agua de Botellón</t>
  </si>
  <si>
    <t>1 de 1 libra</t>
  </si>
  <si>
    <t xml:space="preserve">Café </t>
  </si>
  <si>
    <t>Paquete</t>
  </si>
  <si>
    <t xml:space="preserve"> de 1 libra </t>
  </si>
  <si>
    <t>Cremora</t>
  </si>
  <si>
    <t>35.3 oz</t>
  </si>
  <si>
    <t xml:space="preserve">Filtro de Greca Eléctrica </t>
  </si>
  <si>
    <t>1 de 200</t>
  </si>
  <si>
    <t>Te Frio Sobre</t>
  </si>
  <si>
    <t>105 oz</t>
  </si>
  <si>
    <t>Te Frio Lata</t>
  </si>
  <si>
    <t>33 Litros</t>
  </si>
  <si>
    <t>Te de Manzanilla</t>
  </si>
  <si>
    <t>Cajas</t>
  </si>
  <si>
    <t>1 de 25</t>
  </si>
  <si>
    <t>Te de Jengibre</t>
  </si>
  <si>
    <t>Caja</t>
  </si>
  <si>
    <t>1de 25</t>
  </si>
  <si>
    <t xml:space="preserve">Te Verde </t>
  </si>
  <si>
    <t>Te de Tila</t>
  </si>
  <si>
    <t>Splenda o Azúcar de dieta</t>
  </si>
  <si>
    <t>1 de 1200</t>
  </si>
  <si>
    <t xml:space="preserve">Vasos No. 5 de </t>
  </si>
  <si>
    <t>1 de 50</t>
  </si>
  <si>
    <t xml:space="preserve">Vasos No. 7 de </t>
  </si>
  <si>
    <t xml:space="preserve">agosto </t>
  </si>
  <si>
    <t>14 disponibles para rellenado</t>
  </si>
  <si>
    <t>Vasos No. 5 de 50</t>
  </si>
  <si>
    <t>Vasos No. 7 de 50</t>
  </si>
  <si>
    <t xml:space="preserve">septiembre </t>
  </si>
  <si>
    <t>Azúcar Crema 10 lbrs</t>
  </si>
  <si>
    <t>Agua de Botella 1/20</t>
  </si>
  <si>
    <t>Agua de Botellón Rellenado</t>
  </si>
  <si>
    <t>Botellones de Agua</t>
  </si>
  <si>
    <t>Filtro de Greca Eléctrica 1/200</t>
  </si>
  <si>
    <t>Filtro de Greca Eléctrica 1/500</t>
  </si>
  <si>
    <t>Te de Manzanilla 1/25</t>
  </si>
  <si>
    <t>Te de Menta 1/25</t>
  </si>
  <si>
    <t>Te de Jasmine 1/25</t>
  </si>
  <si>
    <t>Te de Limón 1/25</t>
  </si>
  <si>
    <t>Te Pimienta 1/20</t>
  </si>
  <si>
    <t>Te de Tila 1/25</t>
  </si>
  <si>
    <t>Splenda o Azúcar de dieta 1/1200</t>
  </si>
  <si>
    <t>Tabla de Datos</t>
  </si>
  <si>
    <t xml:space="preserve">Precio  </t>
  </si>
  <si>
    <t>Los datos del costo total  es el resultado del  precio por existencia.</t>
  </si>
  <si>
    <t>Relación de Inventario de Insumos</t>
  </si>
  <si>
    <t>Total RD$</t>
  </si>
  <si>
    <t>ITBIS</t>
  </si>
  <si>
    <t xml:space="preserve"> ITBIS</t>
  </si>
  <si>
    <t>TBIS</t>
  </si>
  <si>
    <t>Relación de inventario de Material Gastable</t>
  </si>
  <si>
    <t>Unidad de Medida</t>
  </si>
  <si>
    <t xml:space="preserve">Costo Unitario Estimado </t>
  </si>
  <si>
    <t>Bandeja Organizadora Metal</t>
  </si>
  <si>
    <t>Bandeja Organizadora Plástica</t>
  </si>
  <si>
    <t>Buzón de Sugerencia</t>
  </si>
  <si>
    <t>Calculadora Casio Gx12B de Escritorio</t>
  </si>
  <si>
    <t>Calculadora Casio LC-403TV Pequeña de Mano</t>
  </si>
  <si>
    <t>Casco de Seguridad</t>
  </si>
  <si>
    <t>Carpeta de 3 Hoyos</t>
  </si>
  <si>
    <t>CD en Blanco DVD</t>
  </si>
  <si>
    <t>CD</t>
  </si>
  <si>
    <t>Chincheta 1/100</t>
  </si>
  <si>
    <t>Cinta Pegante Amarilla</t>
  </si>
  <si>
    <t>Cinta Pegante Transparente</t>
  </si>
  <si>
    <t>Clips Pequeño</t>
  </si>
  <si>
    <t>Clips Mediano</t>
  </si>
  <si>
    <t>Clips Billetero 41mm</t>
  </si>
  <si>
    <t>Clips Billeteros 25mm</t>
  </si>
  <si>
    <t>Clips Billeteros 19mm</t>
  </si>
  <si>
    <t>Clips Billeteros 51mm</t>
  </si>
  <si>
    <t>Clips billetero 2¨</t>
  </si>
  <si>
    <t>Clips billetero  3/4</t>
  </si>
  <si>
    <t>Corrector Liquido</t>
  </si>
  <si>
    <t>Corrector liquido</t>
  </si>
  <si>
    <t>Dispensadoras de cinta pegante</t>
  </si>
  <si>
    <t>Escobas</t>
  </si>
  <si>
    <t>Dispensadores de Cinta Pegante</t>
  </si>
  <si>
    <t>Felpa Azul 1/12</t>
  </si>
  <si>
    <t>14 Unidades</t>
  </si>
  <si>
    <t>Folders 8 1/2 x 11</t>
  </si>
  <si>
    <t>Unidades</t>
  </si>
  <si>
    <t>Folders 8 1/2 x 14</t>
  </si>
  <si>
    <t>Funda de basura 35 x 52</t>
  </si>
  <si>
    <t>Funda de basura 36 x 54</t>
  </si>
  <si>
    <t>Funda de basura 24 x 28</t>
  </si>
  <si>
    <t>Fundas Transparente protectora de Hojas 8 1/2x11</t>
  </si>
  <si>
    <t>Ganchos para Archivar (Macho y Hembra)</t>
  </si>
  <si>
    <t xml:space="preserve">4 de 50 </t>
  </si>
  <si>
    <t>Gomitas o Bandas Elásticas No. 18.</t>
  </si>
  <si>
    <t xml:space="preserve">Grapadora </t>
  </si>
  <si>
    <t>Defectuosa</t>
  </si>
  <si>
    <t>Grapadora Grande</t>
  </si>
  <si>
    <t>Grapas 26/6</t>
  </si>
  <si>
    <t>Grapas 26/7</t>
  </si>
  <si>
    <t>Grapas 26/8</t>
  </si>
  <si>
    <t>Grapas 23/15</t>
  </si>
  <si>
    <t>Grapas 23/13</t>
  </si>
  <si>
    <t>Humectante Para Dedos</t>
  </si>
  <si>
    <t>Juego de geometría</t>
  </si>
  <si>
    <t>Laber</t>
  </si>
  <si>
    <t>Juego de Geometría</t>
  </si>
  <si>
    <t>Labels o Etiquetas</t>
  </si>
  <si>
    <t xml:space="preserve">Lapiceros Negros </t>
  </si>
  <si>
    <t>1 de 12</t>
  </si>
  <si>
    <t xml:space="preserve">Lapiceros Rojos </t>
  </si>
  <si>
    <t>Lápiz</t>
  </si>
  <si>
    <t>Lavaplatos</t>
  </si>
  <si>
    <t>Libretas rayadas grandes</t>
  </si>
  <si>
    <t>Libretas rayadas pequeñas</t>
  </si>
  <si>
    <t>Libro récord de 300 páginas</t>
  </si>
  <si>
    <t>Libro récord de 500 páginas</t>
  </si>
  <si>
    <t>Limpia cristales</t>
  </si>
  <si>
    <t>Marcadores de pizarra azul</t>
  </si>
  <si>
    <t>Marcadores para tablero azul</t>
  </si>
  <si>
    <t>Marcadores permanente rojo</t>
  </si>
  <si>
    <t xml:space="preserve">Lápiz de Carbón </t>
  </si>
  <si>
    <t xml:space="preserve">Libro Récord de 500 </t>
  </si>
  <si>
    <t>1 de 5</t>
  </si>
  <si>
    <t>Libro Récord de 300</t>
  </si>
  <si>
    <t>Libro de Embalse</t>
  </si>
  <si>
    <t>Libreta Pequeña</t>
  </si>
  <si>
    <t>Libreta Grande</t>
  </si>
  <si>
    <t>Pala de limpia Cristales</t>
  </si>
  <si>
    <t>Marcadores 12/1 Diferente Colores</t>
  </si>
  <si>
    <t>212 Unidades</t>
  </si>
  <si>
    <t>Marcadores Permanente</t>
  </si>
  <si>
    <t>Rojo</t>
  </si>
  <si>
    <t>Papel de baño</t>
  </si>
  <si>
    <t>Papel Bond  8 1/2 x 11</t>
  </si>
  <si>
    <t>Resmas</t>
  </si>
  <si>
    <t>Papel Bond  8 1/2 x 14</t>
  </si>
  <si>
    <t>Papel carbón</t>
  </si>
  <si>
    <t>Papel de sumadora</t>
  </si>
  <si>
    <t>Perforadora de 2 hoyos</t>
  </si>
  <si>
    <t>Pendafliex mediano</t>
  </si>
  <si>
    <t>Papel de Sumadora</t>
  </si>
  <si>
    <t>Papel Carbón 8 1/2x11</t>
  </si>
  <si>
    <t>Pergamino de Hilo Crema para Licencia 8 1/2x11</t>
  </si>
  <si>
    <t>Perforadora de 3 Hoyos</t>
  </si>
  <si>
    <t>Perforadora de 2 Hoyos</t>
  </si>
  <si>
    <t>unidad</t>
  </si>
  <si>
    <t>Pendafliex Grande</t>
  </si>
  <si>
    <t>Pizarra PVC 40x30</t>
  </si>
  <si>
    <t>Pizarra Corcho 40x30</t>
  </si>
  <si>
    <t>Pegamento Ega</t>
  </si>
  <si>
    <t>Pintura</t>
  </si>
  <si>
    <t>Lata</t>
  </si>
  <si>
    <t>Post It  2x3</t>
  </si>
  <si>
    <t>Post It  pequeños</t>
  </si>
  <si>
    <t>Post It 3x3</t>
  </si>
  <si>
    <t>153 Unidades</t>
  </si>
  <si>
    <t>Post It  3x5</t>
  </si>
  <si>
    <t>51 Unidades</t>
  </si>
  <si>
    <t>Post It  Libreta 1/4</t>
  </si>
  <si>
    <t>11 Unidades</t>
  </si>
  <si>
    <t>Reglas</t>
  </si>
  <si>
    <t>Saca Grapas</t>
  </si>
  <si>
    <t xml:space="preserve">Saca Puntas Plástico </t>
  </si>
  <si>
    <t xml:space="preserve">Saca Puntas Metal </t>
  </si>
  <si>
    <t>Servilletas de mano</t>
  </si>
  <si>
    <t xml:space="preserve">Señalizadores </t>
  </si>
  <si>
    <t>1 de 125 = 7875 Unidades.</t>
  </si>
  <si>
    <t>Separadores de Pestaña Plástica</t>
  </si>
  <si>
    <t>Sobre de Carta Pequeño</t>
  </si>
  <si>
    <t>Sobre de Carta 1/500</t>
  </si>
  <si>
    <t>627 Unidades</t>
  </si>
  <si>
    <t>Sobre manila 10 x 13</t>
  </si>
  <si>
    <t>Sobre Manila de Pago no. 7</t>
  </si>
  <si>
    <t>Sobre Manila 10 x 15</t>
  </si>
  <si>
    <t>1/500</t>
  </si>
  <si>
    <t>Sobre manila 6 1/2 x 6 1/2</t>
  </si>
  <si>
    <t>Sobre manila 7x 10</t>
  </si>
  <si>
    <t>Sobre Manila 8 1/2x11 ( 9 x 12)</t>
  </si>
  <si>
    <t>2 de 500 = 1,000 + 435 = 1,435 Unidades</t>
  </si>
  <si>
    <t>Sobre Manila 6 1/2 x 9 1/2.   1/500</t>
  </si>
  <si>
    <t>Sobre Manila 7x10</t>
  </si>
  <si>
    <t>Tabla de Apoyar</t>
  </si>
  <si>
    <t>Tape Cinta para Dispensador 12/1</t>
  </si>
  <si>
    <t>Tijeras</t>
  </si>
  <si>
    <t>Tintas para Sellos 1oz</t>
  </si>
  <si>
    <t>Uhu o Barra de Pegamento</t>
  </si>
  <si>
    <t>Carpeta de 2 Hoyos</t>
  </si>
  <si>
    <t>1/100</t>
  </si>
  <si>
    <t xml:space="preserve">Lapiceros Azul </t>
  </si>
  <si>
    <t>Pendafliex 8 1/2 x 13</t>
  </si>
  <si>
    <t>153 Unidades / colores</t>
  </si>
  <si>
    <t>1 de 30</t>
  </si>
  <si>
    <t>1 de 125  + 6 Unidades.</t>
  </si>
  <si>
    <t>hay 136 unidades sueltas</t>
  </si>
  <si>
    <t>Tape doble cara</t>
  </si>
  <si>
    <t>Tintas para Sellos 1oz verde</t>
  </si>
  <si>
    <t>Tintas para Sellos 1oz azul</t>
  </si>
  <si>
    <t>Clips Pequeño 1/10</t>
  </si>
  <si>
    <t>Clips Mediano 1/10</t>
  </si>
  <si>
    <t>Folders 8 1/2 x 11  1/100</t>
  </si>
  <si>
    <t>Folders 8 1/2 x 14  1/100</t>
  </si>
  <si>
    <t xml:space="preserve">1 de 50 </t>
  </si>
  <si>
    <t>Lapiceros Azul 1/12</t>
  </si>
  <si>
    <t>Lápiz de Carbón 1/12</t>
  </si>
  <si>
    <t xml:space="preserve">Marcadores Permanente </t>
  </si>
  <si>
    <t>Rojo, Azul y Negro</t>
  </si>
  <si>
    <t>Pendafliex 8 1/2 x 13           1/25</t>
  </si>
  <si>
    <t>Post It 3x3 1/100</t>
  </si>
  <si>
    <t>Saca Puntas Metal  1/12</t>
  </si>
  <si>
    <t>Señalizadores  1/24 de 125</t>
  </si>
  <si>
    <t>Separadores de Pestaña Plástica 1/5</t>
  </si>
  <si>
    <t>Sobre Manila de Pago no. 7 1/1000</t>
  </si>
  <si>
    <t>Sobre Manila 10 x 15   1/500</t>
  </si>
  <si>
    <t>Relación de Inventario Material de Limpieza</t>
  </si>
  <si>
    <t>Otros Imp.</t>
  </si>
  <si>
    <t>Alcohol</t>
  </si>
  <si>
    <t>Galón</t>
  </si>
  <si>
    <t xml:space="preserve">Ambientador </t>
  </si>
  <si>
    <t>Brillos de Fregar Esponja</t>
  </si>
  <si>
    <t>Cloro</t>
  </si>
  <si>
    <t>Escobillón con Palo</t>
  </si>
  <si>
    <t xml:space="preserve">Funda 36x54 </t>
  </si>
  <si>
    <t>1 de 1000</t>
  </si>
  <si>
    <t xml:space="preserve">Funda 42x24 </t>
  </si>
  <si>
    <t xml:space="preserve">Funda para Zafacones </t>
  </si>
  <si>
    <t xml:space="preserve">Funda para Tanques 35x52 </t>
  </si>
  <si>
    <t>1 de 20 + 9 de 5</t>
  </si>
  <si>
    <t>Gel Manitas Limpias</t>
  </si>
  <si>
    <t>Guantes de Limpieza</t>
  </si>
  <si>
    <t>Midium</t>
  </si>
  <si>
    <t>Jabón Liquido de Manos</t>
  </si>
  <si>
    <t>Lava Platos</t>
  </si>
  <si>
    <t>Limpia Cristales</t>
  </si>
  <si>
    <t>Mascarilla</t>
  </si>
  <si>
    <t>Pala de  Basura</t>
  </si>
  <si>
    <t>Papel Higiénico (baño)</t>
  </si>
  <si>
    <t>Cubetas de 5 Galones</t>
  </si>
  <si>
    <t>Cubeta</t>
  </si>
  <si>
    <t xml:space="preserve"> 1 de Galones</t>
  </si>
  <si>
    <t>1 de 500</t>
  </si>
  <si>
    <t>Suape</t>
  </si>
  <si>
    <t>Zafacón Pequeño</t>
  </si>
  <si>
    <t xml:space="preserve">con su tapa </t>
  </si>
  <si>
    <t>Ambientador spray 8oz</t>
  </si>
  <si>
    <t>2 Unidades suelta</t>
  </si>
  <si>
    <t>Brillos de Fregar Verde</t>
  </si>
  <si>
    <t>Cepillo de pared</t>
  </si>
  <si>
    <t>Contenedores de Basura plástico 5 gl</t>
  </si>
  <si>
    <t>Desinfectante</t>
  </si>
  <si>
    <t>Detergente en Polvo</t>
  </si>
  <si>
    <t>1 Libra</t>
  </si>
  <si>
    <t>Funda basura 17x44 4gl</t>
  </si>
  <si>
    <t>Pote</t>
  </si>
  <si>
    <t>Lanilla</t>
  </si>
  <si>
    <t>Papel toalla 1 de 6</t>
  </si>
  <si>
    <t>Papel Higiénico (baño) 1/12</t>
  </si>
  <si>
    <t>4 Unidades sueltas</t>
  </si>
  <si>
    <t>Servilletas blancas sin diseño 1 de 500</t>
  </si>
  <si>
    <t>Zafacón 10 lt</t>
  </si>
  <si>
    <t xml:space="preserve">Zafacón plástico 12lts </t>
  </si>
  <si>
    <t>Acohol</t>
  </si>
  <si>
    <t>Ambientador spray 6oz 1/6</t>
  </si>
  <si>
    <t>Desinfectante en spray  lisol 19 0z</t>
  </si>
  <si>
    <t>Desinfectante Mistolin</t>
  </si>
  <si>
    <t>Funda 36x54 1/1000</t>
  </si>
  <si>
    <t>Funda 42x24 30 gls</t>
  </si>
  <si>
    <t>Funda para Tanques 35x52 1/50 de 55gls</t>
  </si>
  <si>
    <t>L,M, LX</t>
  </si>
  <si>
    <t>Mascarilla 1/50 de 50</t>
  </si>
  <si>
    <t>Servilletas blancas sin diseño 1/5 de 5</t>
  </si>
  <si>
    <t xml:space="preserve">Tabla de Datos </t>
  </si>
  <si>
    <t>Costo Unitario Estimado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</si>
</sst>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"/>
    <numFmt numFmtId="165" formatCode="&quot; &quot;* #,##0.00&quot; &quot;;&quot; &quot;* &quot;(&quot;#,##0.00&quot;)&quot;;&quot; &quot;* &quot;-&quot;#&quot; &quot;;&quot; &quot;@&quot; &quot;"/>
    <numFmt numFmtId="166" formatCode="&quot; &quot;* #,##0.00&quot; &quot;;&quot;-&quot;* #,##0.00&quot; &quot;;&quot; &quot;* &quot;-&quot;#&quot;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 Nova Cond Light"/>
      <family val="2"/>
    </font>
    <font>
      <sz val="11"/>
      <color theme="1"/>
      <name val="Arial Nova Cond Light"/>
      <family val="2"/>
    </font>
    <font>
      <b/>
      <sz val="11"/>
      <color rgb="FF000000"/>
      <name val="Arial Nova Cond Light"/>
      <family val="2"/>
    </font>
    <font>
      <sz val="11"/>
      <color rgb="FF000000"/>
      <name val="Arial Nova Cond Light"/>
      <family val="2"/>
    </font>
    <font>
      <sz val="14"/>
      <color rgb="FF000000"/>
      <name val="Arial Nova Cond Light"/>
      <family val="2"/>
    </font>
    <font>
      <sz val="12"/>
      <color rgb="FF000000"/>
      <name val="Arial Nova Cond Light"/>
      <family val="2"/>
    </font>
    <font>
      <b/>
      <sz val="11"/>
      <color theme="1"/>
      <name val="Arial Nova Cond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/>
        <bgColor indexed="64"/>
      </patternFill>
    </fill>
    <fill>
      <patternFill patternType="solid">
        <fgColor theme="0"/>
        <bgColor rgb="FFFFFFFF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vertical="center"/>
    </xf>
    <xf numFmtId="0" fontId="5" fillId="3" borderId="4" xfId="0" applyFont="1" applyFill="1" applyBorder="1" applyAlignment="1">
      <alignment horizontal="left" indent="1"/>
    </xf>
    <xf numFmtId="0" fontId="5" fillId="0" borderId="4" xfId="0" applyFont="1" applyBorder="1" applyAlignment="1">
      <alignment horizontal="left" wrapText="1" indent="1"/>
    </xf>
    <xf numFmtId="0" fontId="5" fillId="0" borderId="4" xfId="0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0" borderId="4" xfId="0" applyFont="1" applyBorder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0" fontId="5" fillId="0" borderId="4" xfId="0" applyFont="1" applyBorder="1"/>
    <xf numFmtId="43" fontId="4" fillId="0" borderId="0" xfId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indent="1"/>
    </xf>
    <xf numFmtId="0" fontId="5" fillId="0" borderId="9" xfId="0" applyFont="1" applyBorder="1" applyAlignment="1">
      <alignment horizontal="left" wrapText="1" indent="1"/>
    </xf>
    <xf numFmtId="43" fontId="5" fillId="0" borderId="9" xfId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4" borderId="0" xfId="0" applyFont="1" applyFill="1"/>
    <xf numFmtId="43" fontId="3" fillId="0" borderId="0" xfId="1" applyFont="1"/>
    <xf numFmtId="0" fontId="4" fillId="0" borderId="13" xfId="0" applyFont="1" applyBorder="1"/>
    <xf numFmtId="0" fontId="5" fillId="0" borderId="14" xfId="0" applyFont="1" applyBorder="1"/>
    <xf numFmtId="164" fontId="4" fillId="0" borderId="1" xfId="0" applyNumberFormat="1" applyFont="1" applyBorder="1" applyAlignment="1">
      <alignment horizontal="left" indent="1"/>
    </xf>
    <xf numFmtId="0" fontId="4" fillId="0" borderId="0" xfId="0" applyFont="1" applyAlignment="1">
      <alignment horizontal="right"/>
    </xf>
    <xf numFmtId="3" fontId="3" fillId="0" borderId="4" xfId="0" applyNumberFormat="1" applyFont="1" applyBorder="1" applyAlignment="1">
      <alignment horizontal="right" indent="1"/>
    </xf>
    <xf numFmtId="0" fontId="3" fillId="0" borderId="4" xfId="0" applyFont="1" applyBorder="1" applyAlignment="1">
      <alignment horizontal="right" indent="1"/>
    </xf>
    <xf numFmtId="164" fontId="4" fillId="0" borderId="2" xfId="0" applyNumberFormat="1" applyFont="1" applyBorder="1"/>
    <xf numFmtId="164" fontId="4" fillId="0" borderId="3" xfId="0" applyNumberFormat="1" applyFont="1" applyBorder="1"/>
    <xf numFmtId="43" fontId="4" fillId="2" borderId="15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4" fontId="4" fillId="0" borderId="17" xfId="0" applyNumberFormat="1" applyFont="1" applyBorder="1"/>
    <xf numFmtId="164" fontId="4" fillId="0" borderId="18" xfId="0" applyNumberFormat="1" applyFont="1" applyBorder="1"/>
    <xf numFmtId="43" fontId="4" fillId="2" borderId="19" xfId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left" indent="1"/>
    </xf>
    <xf numFmtId="49" fontId="2" fillId="0" borderId="0" xfId="0" applyNumberFormat="1" applyFont="1" applyAlignment="1">
      <alignment horizontal="left"/>
    </xf>
    <xf numFmtId="44" fontId="4" fillId="0" borderId="13" xfId="2" applyFont="1" applyBorder="1" applyAlignment="1">
      <alignment horizontal="center"/>
    </xf>
    <xf numFmtId="44" fontId="4" fillId="0" borderId="10" xfId="2" applyFont="1" applyBorder="1" applyAlignment="1">
      <alignment horizontal="center"/>
    </xf>
    <xf numFmtId="44" fontId="4" fillId="0" borderId="12" xfId="2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5" borderId="10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 indent="2"/>
    </xf>
    <xf numFmtId="164" fontId="4" fillId="0" borderId="17" xfId="0" applyNumberFormat="1" applyFont="1" applyBorder="1" applyAlignment="1">
      <alignment horizontal="left" indent="1"/>
    </xf>
    <xf numFmtId="164" fontId="4" fillId="0" borderId="18" xfId="0" applyNumberFormat="1" applyFont="1" applyBorder="1" applyAlignment="1">
      <alignment horizontal="left" indent="1"/>
    </xf>
    <xf numFmtId="43" fontId="4" fillId="2" borderId="23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indent="1"/>
    </xf>
    <xf numFmtId="0" fontId="3" fillId="0" borderId="9" xfId="0" applyFont="1" applyBorder="1" applyAlignment="1">
      <alignment horizontal="left" indent="1"/>
    </xf>
    <xf numFmtId="0" fontId="3" fillId="0" borderId="9" xfId="0" applyFont="1" applyBorder="1" applyAlignment="1">
      <alignment horizontal="right" indent="2"/>
    </xf>
    <xf numFmtId="43" fontId="3" fillId="0" borderId="9" xfId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4" xfId="0" applyFont="1" applyBorder="1" applyAlignment="1">
      <alignment horizontal="right" indent="2"/>
    </xf>
    <xf numFmtId="43" fontId="3" fillId="0" borderId="4" xfId="1" applyFont="1" applyBorder="1" applyAlignment="1">
      <alignment horizontal="center"/>
    </xf>
    <xf numFmtId="0" fontId="3" fillId="3" borderId="4" xfId="0" applyFont="1" applyFill="1" applyBorder="1" applyAlignment="1">
      <alignment horizontal="left" indent="1"/>
    </xf>
    <xf numFmtId="0" fontId="3" fillId="0" borderId="4" xfId="0" applyFont="1" applyBorder="1" applyAlignment="1">
      <alignment horizontal="left" indent="1"/>
    </xf>
    <xf numFmtId="0" fontId="3" fillId="4" borderId="4" xfId="1" applyNumberFormat="1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right" indent="2"/>
    </xf>
    <xf numFmtId="0" fontId="3" fillId="6" borderId="4" xfId="0" applyFont="1" applyFill="1" applyBorder="1" applyAlignment="1">
      <alignment horizontal="left" indent="1"/>
    </xf>
    <xf numFmtId="0" fontId="3" fillId="4" borderId="4" xfId="0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left" indent="1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43" fontId="4" fillId="2" borderId="27" xfId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right" indent="2"/>
    </xf>
    <xf numFmtId="0" fontId="3" fillId="0" borderId="4" xfId="1" applyNumberFormat="1" applyFont="1" applyBorder="1" applyAlignment="1">
      <alignment horizontal="center" vertical="center"/>
    </xf>
    <xf numFmtId="0" fontId="3" fillId="3" borderId="28" xfId="0" applyFont="1" applyFill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28" xfId="0" applyFont="1" applyBorder="1" applyAlignment="1">
      <alignment horizontal="right" indent="2"/>
    </xf>
    <xf numFmtId="43" fontId="3" fillId="0" borderId="28" xfId="1" applyFont="1" applyBorder="1" applyAlignment="1">
      <alignment horizontal="center"/>
    </xf>
    <xf numFmtId="43" fontId="3" fillId="0" borderId="29" xfId="1" applyFont="1" applyBorder="1" applyAlignment="1">
      <alignment horizontal="center"/>
    </xf>
    <xf numFmtId="0" fontId="3" fillId="0" borderId="28" xfId="1" applyNumberFormat="1" applyFont="1" applyBorder="1" applyAlignment="1">
      <alignment horizontal="center"/>
    </xf>
    <xf numFmtId="0" fontId="3" fillId="0" borderId="30" xfId="0" applyFont="1" applyBorder="1"/>
    <xf numFmtId="0" fontId="3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right" indent="2"/>
    </xf>
    <xf numFmtId="0" fontId="5" fillId="0" borderId="30" xfId="0" applyFont="1" applyBorder="1" applyAlignment="1">
      <alignment horizontal="center"/>
    </xf>
    <xf numFmtId="0" fontId="4" fillId="0" borderId="30" xfId="0" applyFont="1" applyBorder="1" applyAlignment="1">
      <alignment horizontal="right"/>
    </xf>
    <xf numFmtId="43" fontId="4" fillId="0" borderId="31" xfId="1" applyFont="1" applyBorder="1" applyAlignment="1">
      <alignment horizontal="center"/>
    </xf>
    <xf numFmtId="43" fontId="3" fillId="0" borderId="30" xfId="1" applyFont="1" applyBorder="1"/>
    <xf numFmtId="0" fontId="5" fillId="0" borderId="0" xfId="0" applyFont="1" applyAlignment="1">
      <alignment horizontal="right" indent="2"/>
    </xf>
    <xf numFmtId="43" fontId="3" fillId="0" borderId="0" xfId="1" applyFont="1" applyBorder="1"/>
    <xf numFmtId="43" fontId="4" fillId="2" borderId="23" xfId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right" indent="2"/>
    </xf>
    <xf numFmtId="43" fontId="3" fillId="3" borderId="4" xfId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right" indent="2"/>
    </xf>
    <xf numFmtId="0" fontId="3" fillId="6" borderId="4" xfId="0" applyFont="1" applyFill="1" applyBorder="1" applyAlignment="1">
      <alignment horizontal="right" indent="2"/>
    </xf>
    <xf numFmtId="17" fontId="3" fillId="0" borderId="4" xfId="1" applyNumberFormat="1" applyFont="1" applyBorder="1" applyAlignment="1">
      <alignment horizontal="center"/>
    </xf>
    <xf numFmtId="0" fontId="3" fillId="3" borderId="28" xfId="0" applyFont="1" applyFill="1" applyBorder="1" applyAlignment="1">
      <alignment horizontal="right" indent="2"/>
    </xf>
    <xf numFmtId="43" fontId="3" fillId="3" borderId="9" xfId="1" applyFont="1" applyFill="1" applyBorder="1" applyAlignment="1">
      <alignment horizontal="center"/>
    </xf>
    <xf numFmtId="0" fontId="6" fillId="0" borderId="30" xfId="0" applyFont="1" applyBorder="1" applyAlignment="1">
      <alignment horizontal="right" indent="2"/>
    </xf>
    <xf numFmtId="0" fontId="6" fillId="0" borderId="30" xfId="0" applyFont="1" applyBorder="1" applyAlignment="1">
      <alignment horizont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right" vertical="top" wrapText="1" indent="2"/>
    </xf>
    <xf numFmtId="0" fontId="3" fillId="0" borderId="0" xfId="0" applyFont="1" applyAlignment="1">
      <alignment horizontal="right" indent="2"/>
    </xf>
    <xf numFmtId="0" fontId="6" fillId="0" borderId="0" xfId="0" applyFont="1" applyAlignment="1">
      <alignment horizontal="right" indent="2"/>
    </xf>
    <xf numFmtId="0" fontId="6" fillId="0" borderId="0" xfId="0" applyFont="1" applyAlignment="1">
      <alignment horizont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wrapText="1"/>
    </xf>
    <xf numFmtId="3" fontId="3" fillId="0" borderId="9" xfId="0" applyNumberFormat="1" applyFont="1" applyBorder="1" applyAlignment="1">
      <alignment horizontal="right" indent="2"/>
    </xf>
    <xf numFmtId="43" fontId="3" fillId="0" borderId="9" xfId="1" applyFont="1" applyBorder="1"/>
    <xf numFmtId="0" fontId="3" fillId="0" borderId="9" xfId="0" applyFont="1" applyBorder="1"/>
    <xf numFmtId="43" fontId="3" fillId="0" borderId="4" xfId="1" applyFont="1" applyBorder="1"/>
    <xf numFmtId="0" fontId="3" fillId="0" borderId="4" xfId="0" applyFont="1" applyBorder="1"/>
    <xf numFmtId="166" fontId="4" fillId="0" borderId="30" xfId="0" applyNumberFormat="1" applyFont="1" applyBorder="1"/>
    <xf numFmtId="0" fontId="8" fillId="0" borderId="0" xfId="0" applyFont="1" applyAlignment="1">
      <alignment horizontal="right"/>
    </xf>
    <xf numFmtId="166" fontId="4" fillId="0" borderId="34" xfId="0" applyNumberFormat="1" applyFont="1" applyBorder="1"/>
    <xf numFmtId="0" fontId="3" fillId="0" borderId="4" xfId="0" applyFont="1" applyBorder="1" applyAlignment="1">
      <alignment horizontal="right"/>
    </xf>
    <xf numFmtId="0" fontId="5" fillId="3" borderId="0" xfId="0" applyFont="1" applyFill="1"/>
    <xf numFmtId="16" fontId="3" fillId="0" borderId="0" xfId="0" applyNumberFormat="1" applyFont="1"/>
    <xf numFmtId="0" fontId="3" fillId="0" borderId="4" xfId="0" applyFont="1" applyBorder="1" applyAlignment="1">
      <alignment horizontal="center"/>
    </xf>
    <xf numFmtId="43" fontId="3" fillId="0" borderId="28" xfId="1" applyFont="1" applyBorder="1"/>
    <xf numFmtId="166" fontId="4" fillId="0" borderId="0" xfId="0" applyNumberFormat="1" applyFont="1"/>
    <xf numFmtId="44" fontId="4" fillId="0" borderId="10" xfId="2" applyFont="1" applyBorder="1" applyAlignment="1">
      <alignment horizontal="center" vertical="center"/>
    </xf>
    <xf numFmtId="44" fontId="4" fillId="0" borderId="12" xfId="2" applyFont="1" applyBorder="1" applyAlignment="1">
      <alignment horizontal="center" vertical="center"/>
    </xf>
    <xf numFmtId="44" fontId="4" fillId="0" borderId="10" xfId="2" applyFont="1" applyBorder="1" applyAlignment="1"/>
    <xf numFmtId="44" fontId="4" fillId="0" borderId="12" xfId="2" applyFont="1" applyBorder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386</xdr:row>
      <xdr:rowOff>161221</xdr:rowOff>
    </xdr:from>
    <xdr:to>
      <xdr:col>1</xdr:col>
      <xdr:colOff>2190750</xdr:colOff>
      <xdr:row>390</xdr:row>
      <xdr:rowOff>93984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006C693-0184-480F-97BB-27221C4897E1}"/>
            </a:ext>
          </a:extLst>
        </xdr:cNvPr>
        <xdr:cNvSpPr txBox="1"/>
      </xdr:nvSpPr>
      <xdr:spPr>
        <a:xfrm>
          <a:off x="923925" y="72789346"/>
          <a:ext cx="2047875" cy="656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Realizado</a:t>
          </a:r>
        </a:p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Tomás Carrasco</a:t>
          </a:r>
        </a:p>
        <a:p>
          <a:pPr algn="ctr"/>
          <a:r>
            <a:rPr lang="es-ES" sz="1100" baseline="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Técnico de Activos</a:t>
          </a:r>
          <a:endParaRPr lang="es-ES" sz="1100"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651245</xdr:colOff>
      <xdr:row>386</xdr:row>
      <xdr:rowOff>140527</xdr:rowOff>
    </xdr:from>
    <xdr:to>
      <xdr:col>7</xdr:col>
      <xdr:colOff>340331</xdr:colOff>
      <xdr:row>391</xdr:row>
      <xdr:rowOff>116073</xdr:rowOff>
    </xdr:to>
    <xdr:sp macro="" textlink="">
      <xdr:nvSpPr>
        <xdr:cNvPr id="3" name="CuadroTexto 8">
          <a:extLst>
            <a:ext uri="{FF2B5EF4-FFF2-40B4-BE49-F238E27FC236}">
              <a16:creationId xmlns:a16="http://schemas.microsoft.com/office/drawing/2014/main" id="{A05856A4-A92E-4D48-94A7-609E25F68A97}"/>
            </a:ext>
          </a:extLst>
        </xdr:cNvPr>
        <xdr:cNvSpPr txBox="1"/>
      </xdr:nvSpPr>
      <xdr:spPr>
        <a:xfrm>
          <a:off x="6928220" y="72768652"/>
          <a:ext cx="1260711" cy="8804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Aprobado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Bernardo Mosquea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División Administrativa</a:t>
          </a:r>
        </a:p>
      </xdr:txBody>
    </xdr:sp>
    <xdr:clientData/>
  </xdr:twoCellAnchor>
  <xdr:twoCellAnchor>
    <xdr:from>
      <xdr:col>1</xdr:col>
      <xdr:colOff>2939537</xdr:colOff>
      <xdr:row>386</xdr:row>
      <xdr:rowOff>85725</xdr:rowOff>
    </xdr:from>
    <xdr:to>
      <xdr:col>4</xdr:col>
      <xdr:colOff>624093</xdr:colOff>
      <xdr:row>390</xdr:row>
      <xdr:rowOff>38188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D5D1932-738E-41A5-B482-5042F702D7E7}"/>
            </a:ext>
          </a:extLst>
        </xdr:cNvPr>
        <xdr:cNvSpPr txBox="1"/>
      </xdr:nvSpPr>
      <xdr:spPr>
        <a:xfrm>
          <a:off x="3720587" y="72713850"/>
          <a:ext cx="2332756" cy="676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Revisado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Juan Carlos</a:t>
          </a:r>
          <a:r>
            <a:rPr lang="es-ES" sz="1100" baseline="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 Sánchez</a:t>
          </a:r>
          <a:endParaRPr lang="es-ES" sz="1100">
            <a:solidFill>
              <a:schemeClr val="dk1"/>
            </a:solidFill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Sección Servicios Generales</a:t>
          </a:r>
          <a:endParaRPr lang="es-ES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308085</xdr:colOff>
      <xdr:row>386</xdr:row>
      <xdr:rowOff>162115</xdr:rowOff>
    </xdr:from>
    <xdr:to>
      <xdr:col>7</xdr:col>
      <xdr:colOff>518338</xdr:colOff>
      <xdr:row>386</xdr:row>
      <xdr:rowOff>166649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0167C75-55F9-47E9-847A-958B9D9AEFAB}"/>
            </a:ext>
          </a:extLst>
        </xdr:cNvPr>
        <xdr:cNvCxnSpPr/>
      </xdr:nvCxnSpPr>
      <xdr:spPr>
        <a:xfrm flipV="1">
          <a:off x="6585060" y="72790240"/>
          <a:ext cx="1781878" cy="45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178649</xdr:colOff>
      <xdr:row>386</xdr:row>
      <xdr:rowOff>161560</xdr:rowOff>
    </xdr:from>
    <xdr:to>
      <xdr:col>4</xdr:col>
      <xdr:colOff>269036</xdr:colOff>
      <xdr:row>386</xdr:row>
      <xdr:rowOff>163193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C416B078-0035-4AE4-AE02-14E3920D2FE1}"/>
            </a:ext>
          </a:extLst>
        </xdr:cNvPr>
        <xdr:cNvCxnSpPr/>
      </xdr:nvCxnSpPr>
      <xdr:spPr>
        <a:xfrm flipV="1">
          <a:off x="3912449" y="72789685"/>
          <a:ext cx="1785837" cy="16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229961</xdr:colOff>
      <xdr:row>386</xdr:row>
      <xdr:rowOff>171459</xdr:rowOff>
    </xdr:from>
    <xdr:to>
      <xdr:col>1</xdr:col>
      <xdr:colOff>2026104</xdr:colOff>
      <xdr:row>386</xdr:row>
      <xdr:rowOff>172636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B6D64A2F-324F-46BF-845A-251A468E4C69}"/>
            </a:ext>
          </a:extLst>
        </xdr:cNvPr>
        <xdr:cNvCxnSpPr/>
      </xdr:nvCxnSpPr>
      <xdr:spPr>
        <a:xfrm>
          <a:off x="1011011" y="72799584"/>
          <a:ext cx="1796143" cy="11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753139</xdr:colOff>
      <xdr:row>78</xdr:row>
      <xdr:rowOff>87394</xdr:rowOff>
    </xdr:from>
    <xdr:to>
      <xdr:col>1</xdr:col>
      <xdr:colOff>2036799</xdr:colOff>
      <xdr:row>82</xdr:row>
      <xdr:rowOff>35220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2FBC34E-C257-4BD5-9335-2F7948D58EA6}"/>
            </a:ext>
          </a:extLst>
        </xdr:cNvPr>
        <xdr:cNvSpPr txBox="1"/>
      </xdr:nvSpPr>
      <xdr:spPr>
        <a:xfrm>
          <a:off x="753139" y="13721435"/>
          <a:ext cx="2047875" cy="656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Realizado</a:t>
          </a:r>
        </a:p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Tomás Carrasco</a:t>
          </a:r>
        </a:p>
        <a:p>
          <a:pPr algn="ctr"/>
          <a:r>
            <a:rPr lang="es-ES" sz="1100" baseline="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Técnico de Activos</a:t>
          </a:r>
          <a:endParaRPr lang="es-ES" sz="1100"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322300</xdr:colOff>
      <xdr:row>78</xdr:row>
      <xdr:rowOff>66700</xdr:rowOff>
    </xdr:from>
    <xdr:to>
      <xdr:col>7</xdr:col>
      <xdr:colOff>796644</xdr:colOff>
      <xdr:row>83</xdr:row>
      <xdr:rowOff>61075</xdr:rowOff>
    </xdr:to>
    <xdr:sp macro="" textlink="">
      <xdr:nvSpPr>
        <xdr:cNvPr id="3" name="CuadroTexto 8">
          <a:extLst>
            <a:ext uri="{FF2B5EF4-FFF2-40B4-BE49-F238E27FC236}">
              <a16:creationId xmlns:a16="http://schemas.microsoft.com/office/drawing/2014/main" id="{87531220-C293-4230-B956-B3B14CAAA77F}"/>
            </a:ext>
          </a:extLst>
        </xdr:cNvPr>
        <xdr:cNvSpPr txBox="1"/>
      </xdr:nvSpPr>
      <xdr:spPr>
        <a:xfrm>
          <a:off x="6690759" y="13700741"/>
          <a:ext cx="1260711" cy="8804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Aprobado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Bernardo Mosquea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División Administrativa</a:t>
          </a:r>
        </a:p>
      </xdr:txBody>
    </xdr:sp>
    <xdr:clientData/>
  </xdr:twoCellAnchor>
  <xdr:twoCellAnchor>
    <xdr:from>
      <xdr:col>2</xdr:col>
      <xdr:colOff>182603</xdr:colOff>
      <xdr:row>78</xdr:row>
      <xdr:rowOff>11898</xdr:rowOff>
    </xdr:from>
    <xdr:to>
      <xdr:col>5</xdr:col>
      <xdr:colOff>145184</xdr:colOff>
      <xdr:row>81</xdr:row>
      <xdr:rowOff>156633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2623EF65-2777-4335-AC03-7D937FD2294F}"/>
            </a:ext>
          </a:extLst>
        </xdr:cNvPr>
        <xdr:cNvSpPr txBox="1"/>
      </xdr:nvSpPr>
      <xdr:spPr>
        <a:xfrm>
          <a:off x="3483126" y="13645939"/>
          <a:ext cx="2332756" cy="676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Revisado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Juan Carlos</a:t>
          </a:r>
          <a:r>
            <a:rPr lang="es-ES" sz="1100" baseline="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 Sánchez</a:t>
          </a:r>
          <a:endParaRPr lang="es-ES" sz="1100">
            <a:solidFill>
              <a:schemeClr val="dk1"/>
            </a:solidFill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Sección Servicios Generales</a:t>
          </a:r>
          <a:endParaRPr lang="es-ES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676901</xdr:colOff>
      <xdr:row>78</xdr:row>
      <xdr:rowOff>88288</xdr:rowOff>
    </xdr:from>
    <xdr:to>
      <xdr:col>8</xdr:col>
      <xdr:colOff>0</xdr:colOff>
      <xdr:row>78</xdr:row>
      <xdr:rowOff>92822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3EF6CFFC-9DC5-41B1-9D46-5CEE1EFCB790}"/>
            </a:ext>
          </a:extLst>
        </xdr:cNvPr>
        <xdr:cNvCxnSpPr/>
      </xdr:nvCxnSpPr>
      <xdr:spPr>
        <a:xfrm flipV="1">
          <a:off x="6347599" y="13722329"/>
          <a:ext cx="1781878" cy="45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374465</xdr:colOff>
      <xdr:row>78</xdr:row>
      <xdr:rowOff>87733</xdr:rowOff>
    </xdr:from>
    <xdr:to>
      <xdr:col>4</xdr:col>
      <xdr:colOff>598645</xdr:colOff>
      <xdr:row>78</xdr:row>
      <xdr:rowOff>89366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CCF971A-4070-4057-97CE-3C7910202CB3}"/>
            </a:ext>
          </a:extLst>
        </xdr:cNvPr>
        <xdr:cNvCxnSpPr/>
      </xdr:nvCxnSpPr>
      <xdr:spPr>
        <a:xfrm flipV="1">
          <a:off x="3674988" y="13721774"/>
          <a:ext cx="1785837" cy="16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9335</xdr:colOff>
      <xdr:row>78</xdr:row>
      <xdr:rowOff>97632</xdr:rowOff>
    </xdr:from>
    <xdr:to>
      <xdr:col>1</xdr:col>
      <xdr:colOff>1805478</xdr:colOff>
      <xdr:row>78</xdr:row>
      <xdr:rowOff>98809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436A48A0-E818-4F92-8C51-193A6018334F}"/>
            </a:ext>
          </a:extLst>
        </xdr:cNvPr>
        <xdr:cNvCxnSpPr/>
      </xdr:nvCxnSpPr>
      <xdr:spPr>
        <a:xfrm>
          <a:off x="773550" y="13731673"/>
          <a:ext cx="1796143" cy="117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114</xdr:row>
      <xdr:rowOff>175999</xdr:rowOff>
    </xdr:from>
    <xdr:to>
      <xdr:col>1</xdr:col>
      <xdr:colOff>2047875</xdr:colOff>
      <xdr:row>118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DAFD0EC-8637-4E9E-A083-6E501FCFFFD7}"/>
            </a:ext>
          </a:extLst>
        </xdr:cNvPr>
        <xdr:cNvSpPr txBox="1"/>
      </xdr:nvSpPr>
      <xdr:spPr>
        <a:xfrm>
          <a:off x="781050" y="20711899"/>
          <a:ext cx="2047875" cy="6717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Realizado</a:t>
          </a:r>
        </a:p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Tomás Carrasco</a:t>
          </a:r>
        </a:p>
        <a:p>
          <a:pPr algn="ctr"/>
          <a:r>
            <a:rPr lang="es-ES" sz="1100" baseline="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Técnico de Activos</a:t>
          </a:r>
          <a:endParaRPr lang="es-ES" sz="1100"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600075</xdr:colOff>
      <xdr:row>114</xdr:row>
      <xdr:rowOff>158026</xdr:rowOff>
    </xdr:from>
    <xdr:to>
      <xdr:col>9</xdr:col>
      <xdr:colOff>466725</xdr:colOff>
      <xdr:row>119</xdr:row>
      <xdr:rowOff>152400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A6D5962-7360-4604-9BB8-77A055F1F7FE}"/>
            </a:ext>
          </a:extLst>
        </xdr:cNvPr>
        <xdr:cNvSpPr txBox="1"/>
      </xdr:nvSpPr>
      <xdr:spPr>
        <a:xfrm>
          <a:off x="6972300" y="20693926"/>
          <a:ext cx="1562100" cy="899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Aprobado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Bernardo Mosquea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División Administrativa</a:t>
          </a:r>
        </a:p>
      </xdr:txBody>
    </xdr:sp>
    <xdr:clientData/>
  </xdr:twoCellAnchor>
  <xdr:twoCellAnchor>
    <xdr:from>
      <xdr:col>1</xdr:col>
      <xdr:colOff>2495549</xdr:colOff>
      <xdr:row>114</xdr:row>
      <xdr:rowOff>114300</xdr:rowOff>
    </xdr:from>
    <xdr:to>
      <xdr:col>4</xdr:col>
      <xdr:colOff>733425</xdr:colOff>
      <xdr:row>118</xdr:row>
      <xdr:rowOff>81826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EF3D101-C1DE-4DCC-BE82-9B5B815DF89D}"/>
            </a:ext>
          </a:extLst>
        </xdr:cNvPr>
        <xdr:cNvSpPr txBox="1"/>
      </xdr:nvSpPr>
      <xdr:spPr>
        <a:xfrm>
          <a:off x="3276599" y="20650200"/>
          <a:ext cx="2981326" cy="691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Revisado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Juan Carlos</a:t>
          </a:r>
          <a:r>
            <a:rPr lang="es-ES" sz="1100" baseline="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 Sánchez</a:t>
          </a:r>
          <a:endParaRPr lang="es-ES" sz="1100">
            <a:solidFill>
              <a:schemeClr val="dk1"/>
            </a:solidFill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Sección Servicios Generales</a:t>
          </a:r>
          <a:endParaRPr lang="es-ES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419099</xdr:colOff>
      <xdr:row>114</xdr:row>
      <xdr:rowOff>171450</xdr:rowOff>
    </xdr:from>
    <xdr:to>
      <xdr:col>9</xdr:col>
      <xdr:colOff>412049</xdr:colOff>
      <xdr:row>114</xdr:row>
      <xdr:rowOff>179070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DDF212D2-C47D-41F8-965B-3B30C713E5AC}"/>
            </a:ext>
          </a:extLst>
        </xdr:cNvPr>
        <xdr:cNvCxnSpPr/>
      </xdr:nvCxnSpPr>
      <xdr:spPr>
        <a:xfrm flipV="1">
          <a:off x="6791324" y="20707350"/>
          <a:ext cx="1688400" cy="76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3028950</xdr:colOff>
      <xdr:row>115</xdr:row>
      <xdr:rowOff>0</xdr:rowOff>
    </xdr:from>
    <xdr:to>
      <xdr:col>3</xdr:col>
      <xdr:colOff>821625</xdr:colOff>
      <xdr:row>115</xdr:row>
      <xdr:rowOff>5715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BEA1A55B-E49A-476A-8C00-C6C1B9F0AFFE}"/>
            </a:ext>
          </a:extLst>
        </xdr:cNvPr>
        <xdr:cNvCxnSpPr/>
      </xdr:nvCxnSpPr>
      <xdr:spPr>
        <a:xfrm flipV="1">
          <a:off x="3810000" y="20716875"/>
          <a:ext cx="1688400" cy="571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200025</xdr:colOff>
      <xdr:row>114</xdr:row>
      <xdr:rowOff>167551</xdr:rowOff>
    </xdr:from>
    <xdr:to>
      <xdr:col>1</xdr:col>
      <xdr:colOff>1888425</xdr:colOff>
      <xdr:row>114</xdr:row>
      <xdr:rowOff>177076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80D8C306-B971-4960-BDEC-BAFCA130ABD2}"/>
            </a:ext>
          </a:extLst>
        </xdr:cNvPr>
        <xdr:cNvCxnSpPr/>
      </xdr:nvCxnSpPr>
      <xdr:spPr>
        <a:xfrm flipV="1">
          <a:off x="981075" y="20703451"/>
          <a:ext cx="16884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5DB70-B427-4889-9524-7C71F3756D4C}">
  <sheetPr>
    <tabColor theme="3"/>
    <pageSetUpPr fitToPage="1"/>
  </sheetPr>
  <dimension ref="B1:J392"/>
  <sheetViews>
    <sheetView tabSelected="1" topLeftCell="A140" zoomScaleNormal="100" workbookViewId="0">
      <selection activeCell="B405" sqref="B405"/>
    </sheetView>
  </sheetViews>
  <sheetFormatPr baseColWidth="10" defaultColWidth="11.42578125" defaultRowHeight="18" x14ac:dyDescent="0.25"/>
  <cols>
    <col min="1" max="1" width="11.7109375" style="1" customWidth="1"/>
    <col min="2" max="2" width="44.28515625" style="1" customWidth="1"/>
    <col min="3" max="3" width="12.7109375" style="1" customWidth="1"/>
    <col min="4" max="4" width="12.7109375" style="107" customWidth="1"/>
    <col min="5" max="5" width="12.7109375" style="108" customWidth="1"/>
    <col min="6" max="6" width="10.85546875" style="108" customWidth="1"/>
    <col min="7" max="8" width="12.7109375" style="108" customWidth="1"/>
    <col min="9" max="9" width="38.140625" style="23" hidden="1" customWidth="1"/>
    <col min="10" max="10" width="11.7109375" style="1" customWidth="1"/>
    <col min="11" max="16384" width="11.42578125" style="1"/>
  </cols>
  <sheetData>
    <row r="1" spans="2:9" ht="14.25" x14ac:dyDescent="0.2">
      <c r="D1" s="1"/>
      <c r="E1" s="1"/>
      <c r="F1" s="1"/>
      <c r="G1" s="1"/>
      <c r="H1" s="1"/>
      <c r="I1" s="1"/>
    </row>
    <row r="2" spans="2:9" ht="14.25" x14ac:dyDescent="0.2">
      <c r="D2" s="1"/>
      <c r="E2" s="1"/>
      <c r="F2" s="1"/>
      <c r="G2" s="1"/>
      <c r="H2" s="1"/>
      <c r="I2" s="1"/>
    </row>
    <row r="3" spans="2:9" ht="14.25" x14ac:dyDescent="0.2">
      <c r="B3" s="52" t="s">
        <v>69</v>
      </c>
      <c r="C3" s="52"/>
      <c r="D3" s="52"/>
      <c r="E3" s="52"/>
      <c r="F3" s="52"/>
      <c r="G3" s="52"/>
      <c r="H3" s="52"/>
      <c r="I3" s="52"/>
    </row>
    <row r="4" spans="2:9" ht="14.25" x14ac:dyDescent="0.2">
      <c r="B4" s="52" t="s">
        <v>0</v>
      </c>
      <c r="C4" s="52"/>
      <c r="D4" s="52"/>
      <c r="E4" s="52"/>
      <c r="F4" s="52"/>
      <c r="G4" s="52"/>
      <c r="H4" s="52"/>
      <c r="I4" s="52"/>
    </row>
    <row r="5" spans="2:9" ht="14.25" x14ac:dyDescent="0.2">
      <c r="B5" s="53" t="s">
        <v>1</v>
      </c>
      <c r="C5" s="53"/>
      <c r="D5" s="53"/>
      <c r="E5" s="53"/>
      <c r="F5" s="53"/>
      <c r="G5" s="53"/>
      <c r="H5" s="53"/>
      <c r="I5" s="53"/>
    </row>
    <row r="6" spans="2:9" ht="16.5" thickBot="1" x14ac:dyDescent="0.3">
      <c r="B6" s="42"/>
      <c r="C6" s="42"/>
      <c r="D6" s="54"/>
      <c r="E6" s="42"/>
      <c r="F6" s="42"/>
      <c r="G6" s="42"/>
      <c r="H6" s="42"/>
      <c r="I6" s="42"/>
    </row>
    <row r="7" spans="2:9" ht="15" thickBot="1" x14ac:dyDescent="0.25">
      <c r="B7" s="41" t="s">
        <v>2</v>
      </c>
      <c r="C7" s="55"/>
      <c r="D7" s="55"/>
      <c r="E7" s="55"/>
      <c r="F7" s="55"/>
      <c r="G7" s="55"/>
      <c r="H7" s="56"/>
      <c r="I7" s="56"/>
    </row>
    <row r="8" spans="2:9" s="3" customFormat="1" ht="43.5" thickBot="1" x14ac:dyDescent="0.3">
      <c r="B8" s="37" t="s">
        <v>3</v>
      </c>
      <c r="C8" s="38" t="s">
        <v>70</v>
      </c>
      <c r="D8" s="39" t="s">
        <v>5</v>
      </c>
      <c r="E8" s="38" t="s">
        <v>71</v>
      </c>
      <c r="F8" s="38" t="s">
        <v>66</v>
      </c>
      <c r="G8" s="38" t="s">
        <v>8</v>
      </c>
      <c r="H8" s="40" t="s">
        <v>9</v>
      </c>
      <c r="I8" s="57" t="s">
        <v>10</v>
      </c>
    </row>
    <row r="9" spans="2:9" ht="14.25" x14ac:dyDescent="0.2">
      <c r="B9" s="58" t="s">
        <v>72</v>
      </c>
      <c r="C9" s="59" t="s">
        <v>12</v>
      </c>
      <c r="D9" s="60">
        <v>9</v>
      </c>
      <c r="E9" s="61">
        <v>940</v>
      </c>
      <c r="F9" s="61">
        <f>+E9*18%</f>
        <v>169.2</v>
      </c>
      <c r="G9" s="61">
        <f t="shared" ref="G9:G72" si="0">F9+E9</f>
        <v>1109.2</v>
      </c>
      <c r="H9" s="61">
        <f t="shared" ref="H9:H72" si="1">G9*D9</f>
        <v>9982.8000000000011</v>
      </c>
      <c r="I9" s="62"/>
    </row>
    <row r="10" spans="2:9" ht="14.25" x14ac:dyDescent="0.2">
      <c r="B10" s="58" t="s">
        <v>73</v>
      </c>
      <c r="C10" s="59" t="s">
        <v>12</v>
      </c>
      <c r="D10" s="63">
        <v>7</v>
      </c>
      <c r="E10" s="64">
        <v>855</v>
      </c>
      <c r="F10" s="61">
        <f t="shared" ref="F10:F72" si="2">+E10*18%</f>
        <v>153.9</v>
      </c>
      <c r="G10" s="61">
        <f t="shared" si="0"/>
        <v>1008.9</v>
      </c>
      <c r="H10" s="61">
        <f t="shared" si="1"/>
        <v>7062.3</v>
      </c>
      <c r="I10" s="62"/>
    </row>
    <row r="11" spans="2:9" ht="14.25" x14ac:dyDescent="0.2">
      <c r="B11" s="65" t="s">
        <v>74</v>
      </c>
      <c r="C11" s="66" t="s">
        <v>12</v>
      </c>
      <c r="D11" s="63">
        <v>2</v>
      </c>
      <c r="E11" s="64">
        <v>3250</v>
      </c>
      <c r="F11" s="61">
        <f t="shared" si="2"/>
        <v>585</v>
      </c>
      <c r="G11" s="61">
        <f t="shared" si="0"/>
        <v>3835</v>
      </c>
      <c r="H11" s="61">
        <f t="shared" si="1"/>
        <v>7670</v>
      </c>
      <c r="I11" s="62"/>
    </row>
    <row r="12" spans="2:9" ht="14.25" x14ac:dyDescent="0.2">
      <c r="B12" s="65" t="s">
        <v>75</v>
      </c>
      <c r="C12" s="66" t="s">
        <v>12</v>
      </c>
      <c r="D12" s="63">
        <v>4</v>
      </c>
      <c r="E12" s="64">
        <v>2500</v>
      </c>
      <c r="F12" s="61">
        <f t="shared" si="2"/>
        <v>450</v>
      </c>
      <c r="G12" s="61">
        <f t="shared" si="0"/>
        <v>2950</v>
      </c>
      <c r="H12" s="61">
        <f t="shared" si="1"/>
        <v>11800</v>
      </c>
      <c r="I12" s="62"/>
    </row>
    <row r="13" spans="2:9" ht="14.25" x14ac:dyDescent="0.2">
      <c r="B13" s="65" t="s">
        <v>76</v>
      </c>
      <c r="C13" s="66" t="s">
        <v>12</v>
      </c>
      <c r="D13" s="63">
        <v>29</v>
      </c>
      <c r="E13" s="64">
        <v>218</v>
      </c>
      <c r="F13" s="61">
        <f t="shared" si="2"/>
        <v>39.24</v>
      </c>
      <c r="G13" s="61">
        <f t="shared" si="0"/>
        <v>257.24</v>
      </c>
      <c r="H13" s="61">
        <f t="shared" si="1"/>
        <v>7459.96</v>
      </c>
      <c r="I13" s="62"/>
    </row>
    <row r="14" spans="2:9" ht="14.25" x14ac:dyDescent="0.2">
      <c r="B14" s="65" t="s">
        <v>77</v>
      </c>
      <c r="C14" s="66" t="s">
        <v>12</v>
      </c>
      <c r="D14" s="63">
        <v>2</v>
      </c>
      <c r="E14" s="64">
        <v>185</v>
      </c>
      <c r="F14" s="61">
        <f t="shared" si="2"/>
        <v>33.299999999999997</v>
      </c>
      <c r="G14" s="61">
        <f t="shared" si="0"/>
        <v>218.3</v>
      </c>
      <c r="H14" s="61">
        <f t="shared" si="1"/>
        <v>436.6</v>
      </c>
      <c r="I14" s="67"/>
    </row>
    <row r="15" spans="2:9" ht="14.25" x14ac:dyDescent="0.2">
      <c r="B15" s="65" t="s">
        <v>78</v>
      </c>
      <c r="C15" s="66" t="s">
        <v>12</v>
      </c>
      <c r="D15" s="63">
        <v>9</v>
      </c>
      <c r="E15" s="64">
        <v>495</v>
      </c>
      <c r="F15" s="61">
        <f t="shared" si="2"/>
        <v>89.1</v>
      </c>
      <c r="G15" s="61">
        <f t="shared" si="0"/>
        <v>584.1</v>
      </c>
      <c r="H15" s="61">
        <f t="shared" si="1"/>
        <v>5256.9000000000005</v>
      </c>
      <c r="I15" s="62"/>
    </row>
    <row r="16" spans="2:9" ht="14.25" x14ac:dyDescent="0.2">
      <c r="B16" s="65" t="s">
        <v>79</v>
      </c>
      <c r="C16" s="66" t="s">
        <v>12</v>
      </c>
      <c r="D16" s="63">
        <v>14</v>
      </c>
      <c r="E16" s="64">
        <v>10</v>
      </c>
      <c r="F16" s="61">
        <f t="shared" si="2"/>
        <v>1.7999999999999998</v>
      </c>
      <c r="G16" s="61">
        <f t="shared" si="0"/>
        <v>11.8</v>
      </c>
      <c r="H16" s="61">
        <f t="shared" si="1"/>
        <v>165.20000000000002</v>
      </c>
      <c r="I16" s="62"/>
    </row>
    <row r="17" spans="2:9" ht="14.25" x14ac:dyDescent="0.2">
      <c r="B17" s="65" t="s">
        <v>80</v>
      </c>
      <c r="C17" s="66" t="s">
        <v>12</v>
      </c>
      <c r="D17" s="63">
        <v>40</v>
      </c>
      <c r="E17" s="64">
        <v>1</v>
      </c>
      <c r="F17" s="61">
        <v>0</v>
      </c>
      <c r="G17" s="61">
        <f t="shared" si="0"/>
        <v>1</v>
      </c>
      <c r="H17" s="61">
        <f t="shared" si="1"/>
        <v>40</v>
      </c>
      <c r="I17" s="62"/>
    </row>
    <row r="18" spans="2:9" ht="14.25" x14ac:dyDescent="0.2">
      <c r="B18" s="65" t="s">
        <v>81</v>
      </c>
      <c r="C18" s="66" t="s">
        <v>20</v>
      </c>
      <c r="D18" s="63">
        <v>4</v>
      </c>
      <c r="E18" s="64">
        <v>100</v>
      </c>
      <c r="F18" s="61">
        <f t="shared" si="2"/>
        <v>18</v>
      </c>
      <c r="G18" s="61">
        <f t="shared" si="0"/>
        <v>118</v>
      </c>
      <c r="H18" s="61">
        <f t="shared" si="1"/>
        <v>472</v>
      </c>
      <c r="I18" s="67"/>
    </row>
    <row r="19" spans="2:9" ht="14.25" x14ac:dyDescent="0.2">
      <c r="B19" s="65" t="s">
        <v>82</v>
      </c>
      <c r="C19" s="66" t="s">
        <v>12</v>
      </c>
      <c r="D19" s="63">
        <v>7</v>
      </c>
      <c r="E19" s="64">
        <v>63</v>
      </c>
      <c r="F19" s="61">
        <f t="shared" si="2"/>
        <v>11.34</v>
      </c>
      <c r="G19" s="61">
        <f t="shared" si="0"/>
        <v>74.34</v>
      </c>
      <c r="H19" s="61">
        <f t="shared" si="1"/>
        <v>520.38</v>
      </c>
      <c r="I19" s="62"/>
    </row>
    <row r="20" spans="2:9" ht="14.25" x14ac:dyDescent="0.2">
      <c r="B20" s="65" t="s">
        <v>83</v>
      </c>
      <c r="C20" s="66" t="s">
        <v>12</v>
      </c>
      <c r="D20" s="63">
        <v>9</v>
      </c>
      <c r="E20" s="64">
        <v>53</v>
      </c>
      <c r="F20" s="61">
        <f t="shared" si="2"/>
        <v>9.5399999999999991</v>
      </c>
      <c r="G20" s="61">
        <f t="shared" si="0"/>
        <v>62.54</v>
      </c>
      <c r="H20" s="61">
        <f t="shared" si="1"/>
        <v>562.86</v>
      </c>
      <c r="I20" s="62"/>
    </row>
    <row r="21" spans="2:9" ht="14.25" x14ac:dyDescent="0.2">
      <c r="B21" s="65" t="s">
        <v>84</v>
      </c>
      <c r="C21" s="66" t="s">
        <v>31</v>
      </c>
      <c r="D21" s="63">
        <v>6</v>
      </c>
      <c r="E21" s="64">
        <v>21</v>
      </c>
      <c r="F21" s="61">
        <f t="shared" si="2"/>
        <v>3.78</v>
      </c>
      <c r="G21" s="61">
        <f t="shared" si="0"/>
        <v>24.78</v>
      </c>
      <c r="H21" s="61">
        <f t="shared" si="1"/>
        <v>148.68</v>
      </c>
      <c r="I21" s="62"/>
    </row>
    <row r="22" spans="2:9" ht="14.25" x14ac:dyDescent="0.2">
      <c r="B22" s="65" t="s">
        <v>85</v>
      </c>
      <c r="C22" s="66" t="s">
        <v>31</v>
      </c>
      <c r="D22" s="63">
        <v>18</v>
      </c>
      <c r="E22" s="64">
        <v>38</v>
      </c>
      <c r="F22" s="61">
        <f t="shared" si="2"/>
        <v>6.84</v>
      </c>
      <c r="G22" s="61">
        <f t="shared" si="0"/>
        <v>44.84</v>
      </c>
      <c r="H22" s="61">
        <f t="shared" si="1"/>
        <v>807.12000000000012</v>
      </c>
      <c r="I22" s="62"/>
    </row>
    <row r="23" spans="2:9" ht="14.25" x14ac:dyDescent="0.2">
      <c r="B23" s="65" t="s">
        <v>86</v>
      </c>
      <c r="C23" s="66" t="s">
        <v>31</v>
      </c>
      <c r="D23" s="63">
        <v>10</v>
      </c>
      <c r="E23" s="64">
        <v>85</v>
      </c>
      <c r="F23" s="61">
        <f t="shared" si="2"/>
        <v>15.299999999999999</v>
      </c>
      <c r="G23" s="61">
        <f t="shared" si="0"/>
        <v>100.3</v>
      </c>
      <c r="H23" s="61">
        <f t="shared" si="1"/>
        <v>1003</v>
      </c>
      <c r="I23" s="62"/>
    </row>
    <row r="24" spans="2:9" ht="14.25" x14ac:dyDescent="0.2">
      <c r="B24" s="65" t="s">
        <v>87</v>
      </c>
      <c r="C24" s="66" t="s">
        <v>31</v>
      </c>
      <c r="D24" s="63">
        <v>4</v>
      </c>
      <c r="E24" s="64">
        <v>40</v>
      </c>
      <c r="F24" s="61">
        <f t="shared" si="2"/>
        <v>7.1999999999999993</v>
      </c>
      <c r="G24" s="61">
        <f t="shared" si="0"/>
        <v>47.2</v>
      </c>
      <c r="H24" s="61">
        <f t="shared" si="1"/>
        <v>188.8</v>
      </c>
      <c r="I24" s="62"/>
    </row>
    <row r="25" spans="2:9" ht="14.25" x14ac:dyDescent="0.2">
      <c r="B25" s="65" t="s">
        <v>88</v>
      </c>
      <c r="C25" s="66" t="s">
        <v>31</v>
      </c>
      <c r="D25" s="63">
        <v>5</v>
      </c>
      <c r="E25" s="64">
        <v>32</v>
      </c>
      <c r="F25" s="61">
        <f t="shared" si="2"/>
        <v>5.76</v>
      </c>
      <c r="G25" s="61">
        <f t="shared" si="0"/>
        <v>37.76</v>
      </c>
      <c r="H25" s="61">
        <f t="shared" si="1"/>
        <v>188.79999999999998</v>
      </c>
      <c r="I25" s="62"/>
    </row>
    <row r="26" spans="2:9" ht="14.25" x14ac:dyDescent="0.2">
      <c r="B26" s="65" t="s">
        <v>89</v>
      </c>
      <c r="C26" s="66" t="s">
        <v>31</v>
      </c>
      <c r="D26" s="63">
        <v>14</v>
      </c>
      <c r="E26" s="64">
        <v>85</v>
      </c>
      <c r="F26" s="61">
        <f t="shared" si="2"/>
        <v>15.299999999999999</v>
      </c>
      <c r="G26" s="61">
        <f t="shared" si="0"/>
        <v>100.3</v>
      </c>
      <c r="H26" s="61">
        <f t="shared" si="1"/>
        <v>1404.2</v>
      </c>
      <c r="I26" s="62"/>
    </row>
    <row r="27" spans="2:9" ht="14.25" x14ac:dyDescent="0.2">
      <c r="B27" s="65" t="s">
        <v>90</v>
      </c>
      <c r="C27" s="66" t="s">
        <v>34</v>
      </c>
      <c r="D27" s="63">
        <f>9+6</f>
        <v>15</v>
      </c>
      <c r="E27" s="64">
        <v>1</v>
      </c>
      <c r="F27" s="61">
        <v>0</v>
      </c>
      <c r="G27" s="61">
        <f t="shared" si="0"/>
        <v>1</v>
      </c>
      <c r="H27" s="61">
        <f t="shared" si="1"/>
        <v>15</v>
      </c>
      <c r="I27" s="62"/>
    </row>
    <row r="28" spans="2:9" ht="14.25" x14ac:dyDescent="0.2">
      <c r="B28" s="65" t="s">
        <v>91</v>
      </c>
      <c r="C28" s="66" t="s">
        <v>34</v>
      </c>
      <c r="D28" s="63">
        <v>11</v>
      </c>
      <c r="E28" s="64">
        <v>1</v>
      </c>
      <c r="F28" s="61">
        <v>0</v>
      </c>
      <c r="G28" s="61">
        <f t="shared" si="0"/>
        <v>1</v>
      </c>
      <c r="H28" s="61">
        <f t="shared" si="1"/>
        <v>11</v>
      </c>
      <c r="I28" s="62"/>
    </row>
    <row r="29" spans="2:9" ht="14.25" x14ac:dyDescent="0.2">
      <c r="B29" s="65" t="s">
        <v>92</v>
      </c>
      <c r="C29" s="66" t="s">
        <v>12</v>
      </c>
      <c r="D29" s="63">
        <v>95</v>
      </c>
      <c r="E29" s="64">
        <v>20</v>
      </c>
      <c r="F29" s="61">
        <f t="shared" si="2"/>
        <v>3.5999999999999996</v>
      </c>
      <c r="G29" s="61">
        <f t="shared" si="0"/>
        <v>23.6</v>
      </c>
      <c r="H29" s="61">
        <f t="shared" si="1"/>
        <v>2242</v>
      </c>
      <c r="I29" s="62"/>
    </row>
    <row r="30" spans="2:9" ht="14.25" x14ac:dyDescent="0.2">
      <c r="B30" s="65" t="s">
        <v>93</v>
      </c>
      <c r="C30" s="66" t="s">
        <v>12</v>
      </c>
      <c r="D30" s="63">
        <v>12</v>
      </c>
      <c r="E30" s="64">
        <v>1</v>
      </c>
      <c r="F30" s="61">
        <v>0</v>
      </c>
      <c r="G30" s="61">
        <f t="shared" si="0"/>
        <v>1</v>
      </c>
      <c r="H30" s="61">
        <f t="shared" si="1"/>
        <v>12</v>
      </c>
      <c r="I30" s="62"/>
    </row>
    <row r="31" spans="2:9" ht="14.25" x14ac:dyDescent="0.2">
      <c r="B31" s="65" t="s">
        <v>94</v>
      </c>
      <c r="C31" s="66" t="s">
        <v>12</v>
      </c>
      <c r="D31" s="63">
        <v>12</v>
      </c>
      <c r="E31" s="64">
        <v>1</v>
      </c>
      <c r="F31" s="61">
        <v>0</v>
      </c>
      <c r="G31" s="61">
        <f t="shared" si="0"/>
        <v>1</v>
      </c>
      <c r="H31" s="61">
        <f t="shared" si="1"/>
        <v>12</v>
      </c>
      <c r="I31" s="62"/>
    </row>
    <row r="32" spans="2:9" ht="14.25" x14ac:dyDescent="0.2">
      <c r="B32" s="65" t="s">
        <v>95</v>
      </c>
      <c r="C32" s="66" t="s">
        <v>12</v>
      </c>
      <c r="D32" s="63">
        <v>21</v>
      </c>
      <c r="E32" s="64">
        <v>1</v>
      </c>
      <c r="F32" s="61">
        <v>0</v>
      </c>
      <c r="G32" s="61">
        <f t="shared" si="0"/>
        <v>1</v>
      </c>
      <c r="H32" s="61">
        <f t="shared" si="1"/>
        <v>21</v>
      </c>
      <c r="I32" s="62"/>
    </row>
    <row r="33" spans="2:9" ht="14.25" x14ac:dyDescent="0.2">
      <c r="B33" s="65" t="s">
        <v>96</v>
      </c>
      <c r="C33" s="66" t="s">
        <v>12</v>
      </c>
      <c r="D33" s="63">
        <v>11</v>
      </c>
      <c r="E33" s="64">
        <v>103</v>
      </c>
      <c r="F33" s="61">
        <f>+E33*18%</f>
        <v>18.54</v>
      </c>
      <c r="G33" s="61">
        <f t="shared" si="0"/>
        <v>121.53999999999999</v>
      </c>
      <c r="H33" s="61">
        <f t="shared" si="1"/>
        <v>1336.9399999999998</v>
      </c>
      <c r="I33" s="62"/>
    </row>
    <row r="34" spans="2:9" ht="14.25" x14ac:dyDescent="0.2">
      <c r="B34" s="65" t="s">
        <v>97</v>
      </c>
      <c r="C34" s="66" t="s">
        <v>31</v>
      </c>
      <c r="D34" s="63">
        <v>1</v>
      </c>
      <c r="E34" s="64">
        <v>335</v>
      </c>
      <c r="F34" s="61">
        <f>+E34*18%</f>
        <v>60.3</v>
      </c>
      <c r="G34" s="61">
        <f t="shared" si="0"/>
        <v>395.3</v>
      </c>
      <c r="H34" s="61">
        <f t="shared" si="1"/>
        <v>395.3</v>
      </c>
      <c r="I34" s="62" t="s">
        <v>98</v>
      </c>
    </row>
    <row r="35" spans="2:9" ht="14.25" x14ac:dyDescent="0.2">
      <c r="B35" s="65" t="s">
        <v>99</v>
      </c>
      <c r="C35" s="66" t="s">
        <v>100</v>
      </c>
      <c r="D35" s="63">
        <v>25</v>
      </c>
      <c r="E35" s="64">
        <v>3.78</v>
      </c>
      <c r="F35" s="61">
        <f t="shared" si="2"/>
        <v>0.68039999999999989</v>
      </c>
      <c r="G35" s="61">
        <f t="shared" si="0"/>
        <v>4.4603999999999999</v>
      </c>
      <c r="H35" s="61">
        <f t="shared" si="1"/>
        <v>111.50999999999999</v>
      </c>
      <c r="I35" s="62"/>
    </row>
    <row r="36" spans="2:9" ht="14.25" x14ac:dyDescent="0.2">
      <c r="B36" s="65" t="s">
        <v>101</v>
      </c>
      <c r="C36" s="66" t="s">
        <v>20</v>
      </c>
      <c r="D36" s="63">
        <v>16</v>
      </c>
      <c r="E36" s="64">
        <v>500</v>
      </c>
      <c r="F36" s="61">
        <f t="shared" si="2"/>
        <v>90</v>
      </c>
      <c r="G36" s="61">
        <f t="shared" si="0"/>
        <v>590</v>
      </c>
      <c r="H36" s="61">
        <f t="shared" si="1"/>
        <v>9440</v>
      </c>
      <c r="I36" s="62"/>
    </row>
    <row r="37" spans="2:9" ht="14.25" x14ac:dyDescent="0.2">
      <c r="B37" s="65" t="s">
        <v>102</v>
      </c>
      <c r="C37" s="66" t="s">
        <v>12</v>
      </c>
      <c r="D37" s="63">
        <v>725</v>
      </c>
      <c r="E37" s="64">
        <v>1</v>
      </c>
      <c r="F37" s="61">
        <v>0</v>
      </c>
      <c r="G37" s="61">
        <f t="shared" si="0"/>
        <v>1</v>
      </c>
      <c r="H37" s="61">
        <f t="shared" si="1"/>
        <v>725</v>
      </c>
      <c r="I37" s="62"/>
    </row>
    <row r="38" spans="2:9" ht="14.25" x14ac:dyDescent="0.2">
      <c r="B38" s="65" t="s">
        <v>103</v>
      </c>
      <c r="C38" s="66" t="s">
        <v>12</v>
      </c>
      <c r="D38" s="68">
        <v>2925</v>
      </c>
      <c r="E38" s="64">
        <v>1</v>
      </c>
      <c r="F38" s="61">
        <v>0</v>
      </c>
      <c r="G38" s="61">
        <f t="shared" si="0"/>
        <v>1</v>
      </c>
      <c r="H38" s="61">
        <f t="shared" si="1"/>
        <v>2925</v>
      </c>
      <c r="I38" s="62"/>
    </row>
    <row r="39" spans="2:9" ht="14.25" x14ac:dyDescent="0.2">
      <c r="B39" s="65" t="s">
        <v>104</v>
      </c>
      <c r="C39" s="66" t="s">
        <v>12</v>
      </c>
      <c r="D39" s="68">
        <v>2505</v>
      </c>
      <c r="E39" s="64">
        <v>1</v>
      </c>
      <c r="F39" s="61">
        <v>0</v>
      </c>
      <c r="G39" s="61">
        <f t="shared" si="0"/>
        <v>1</v>
      </c>
      <c r="H39" s="61">
        <f t="shared" si="1"/>
        <v>2505</v>
      </c>
      <c r="I39" s="62"/>
    </row>
    <row r="40" spans="2:9" ht="14.25" x14ac:dyDescent="0.2">
      <c r="B40" s="69" t="s">
        <v>105</v>
      </c>
      <c r="C40" s="66" t="s">
        <v>20</v>
      </c>
      <c r="D40" s="70">
        <v>16</v>
      </c>
      <c r="E40" s="64">
        <v>230</v>
      </c>
      <c r="F40" s="61">
        <f t="shared" si="2"/>
        <v>41.4</v>
      </c>
      <c r="G40" s="61">
        <f t="shared" si="0"/>
        <v>271.39999999999998</v>
      </c>
      <c r="H40" s="61">
        <f t="shared" si="1"/>
        <v>4342.3999999999996</v>
      </c>
      <c r="I40" s="62"/>
    </row>
    <row r="41" spans="2:9" ht="14.25" x14ac:dyDescent="0.2">
      <c r="B41" s="65" t="s">
        <v>106</v>
      </c>
      <c r="C41" s="66" t="s">
        <v>31</v>
      </c>
      <c r="D41" s="63">
        <v>4</v>
      </c>
      <c r="E41" s="64">
        <v>120</v>
      </c>
      <c r="F41" s="61">
        <f t="shared" si="2"/>
        <v>21.599999999999998</v>
      </c>
      <c r="G41" s="61">
        <f t="shared" si="0"/>
        <v>141.6</v>
      </c>
      <c r="H41" s="61">
        <f t="shared" si="1"/>
        <v>566.4</v>
      </c>
      <c r="I41" s="62" t="s">
        <v>107</v>
      </c>
    </row>
    <row r="42" spans="2:9" ht="14.25" x14ac:dyDescent="0.2">
      <c r="B42" s="65" t="s">
        <v>108</v>
      </c>
      <c r="C42" s="66" t="s">
        <v>31</v>
      </c>
      <c r="D42" s="63">
        <v>5</v>
      </c>
      <c r="E42" s="64">
        <v>25</v>
      </c>
      <c r="F42" s="61">
        <f t="shared" si="2"/>
        <v>4.5</v>
      </c>
      <c r="G42" s="61">
        <f t="shared" si="0"/>
        <v>29.5</v>
      </c>
      <c r="H42" s="61">
        <f t="shared" si="1"/>
        <v>147.5</v>
      </c>
      <c r="I42" s="62"/>
    </row>
    <row r="43" spans="2:9" ht="14.25" x14ac:dyDescent="0.2">
      <c r="B43" s="65" t="s">
        <v>109</v>
      </c>
      <c r="C43" s="66" t="s">
        <v>12</v>
      </c>
      <c r="D43" s="63">
        <v>4</v>
      </c>
      <c r="E43" s="64">
        <v>400</v>
      </c>
      <c r="F43" s="61">
        <f t="shared" si="2"/>
        <v>72</v>
      </c>
      <c r="G43" s="61">
        <f t="shared" si="0"/>
        <v>472</v>
      </c>
      <c r="H43" s="61">
        <f t="shared" si="1"/>
        <v>1888</v>
      </c>
      <c r="I43" s="62" t="s">
        <v>110</v>
      </c>
    </row>
    <row r="44" spans="2:9" ht="14.25" x14ac:dyDescent="0.2">
      <c r="B44" s="65" t="s">
        <v>111</v>
      </c>
      <c r="C44" s="66" t="s">
        <v>12</v>
      </c>
      <c r="D44" s="63">
        <v>1</v>
      </c>
      <c r="E44" s="64">
        <v>363.95</v>
      </c>
      <c r="F44" s="61">
        <f t="shared" si="2"/>
        <v>65.510999999999996</v>
      </c>
      <c r="G44" s="61">
        <f t="shared" si="0"/>
        <v>429.46100000000001</v>
      </c>
      <c r="H44" s="61">
        <f t="shared" si="1"/>
        <v>429.46100000000001</v>
      </c>
      <c r="I44" s="62"/>
    </row>
    <row r="45" spans="2:9" ht="14.25" x14ac:dyDescent="0.2">
      <c r="B45" s="65" t="s">
        <v>112</v>
      </c>
      <c r="C45" s="66" t="s">
        <v>31</v>
      </c>
      <c r="D45" s="63">
        <v>37</v>
      </c>
      <c r="E45" s="64">
        <v>60</v>
      </c>
      <c r="F45" s="61">
        <f t="shared" si="2"/>
        <v>10.799999999999999</v>
      </c>
      <c r="G45" s="61">
        <f t="shared" si="0"/>
        <v>70.8</v>
      </c>
      <c r="H45" s="61">
        <f t="shared" si="1"/>
        <v>2619.6</v>
      </c>
      <c r="I45" s="62"/>
    </row>
    <row r="46" spans="2:9" ht="14.25" x14ac:dyDescent="0.2">
      <c r="B46" s="65" t="s">
        <v>113</v>
      </c>
      <c r="C46" s="66" t="s">
        <v>34</v>
      </c>
      <c r="D46" s="63">
        <v>64</v>
      </c>
      <c r="E46" s="64">
        <v>1</v>
      </c>
      <c r="F46" s="61">
        <v>0</v>
      </c>
      <c r="G46" s="61">
        <f t="shared" si="0"/>
        <v>1</v>
      </c>
      <c r="H46" s="61">
        <f t="shared" si="1"/>
        <v>64</v>
      </c>
      <c r="I46" s="62"/>
    </row>
    <row r="47" spans="2:9" ht="14.25" x14ac:dyDescent="0.2">
      <c r="B47" s="65" t="s">
        <v>114</v>
      </c>
      <c r="C47" s="66" t="s">
        <v>34</v>
      </c>
      <c r="D47" s="63">
        <v>1</v>
      </c>
      <c r="E47" s="64">
        <v>1</v>
      </c>
      <c r="F47" s="61">
        <v>0</v>
      </c>
      <c r="G47" s="61">
        <f t="shared" si="0"/>
        <v>1</v>
      </c>
      <c r="H47" s="61">
        <f t="shared" si="1"/>
        <v>1</v>
      </c>
      <c r="I47" s="62"/>
    </row>
    <row r="48" spans="2:9" ht="14.25" x14ac:dyDescent="0.2">
      <c r="B48" s="65" t="s">
        <v>115</v>
      </c>
      <c r="C48" s="66" t="s">
        <v>31</v>
      </c>
      <c r="D48" s="63">
        <v>10</v>
      </c>
      <c r="E48" s="64">
        <v>65</v>
      </c>
      <c r="F48" s="61">
        <f t="shared" si="2"/>
        <v>11.7</v>
      </c>
      <c r="G48" s="61">
        <f t="shared" si="0"/>
        <v>76.7</v>
      </c>
      <c r="H48" s="61">
        <f t="shared" si="1"/>
        <v>767</v>
      </c>
      <c r="I48" s="62"/>
    </row>
    <row r="49" spans="2:9" ht="14.25" x14ac:dyDescent="0.2">
      <c r="B49" s="65" t="s">
        <v>116</v>
      </c>
      <c r="C49" s="66" t="s">
        <v>31</v>
      </c>
      <c r="D49" s="63">
        <v>3</v>
      </c>
      <c r="E49" s="64">
        <v>105</v>
      </c>
      <c r="F49" s="61">
        <f t="shared" si="2"/>
        <v>18.899999999999999</v>
      </c>
      <c r="G49" s="61">
        <f t="shared" si="0"/>
        <v>123.9</v>
      </c>
      <c r="H49" s="61">
        <f t="shared" si="1"/>
        <v>371.70000000000005</v>
      </c>
      <c r="I49" s="62"/>
    </row>
    <row r="50" spans="2:9" ht="14.25" x14ac:dyDescent="0.2">
      <c r="B50" s="65" t="s">
        <v>117</v>
      </c>
      <c r="C50" s="66" t="s">
        <v>12</v>
      </c>
      <c r="D50" s="63">
        <v>36</v>
      </c>
      <c r="E50" s="64">
        <v>34</v>
      </c>
      <c r="F50" s="61">
        <f t="shared" si="2"/>
        <v>6.12</v>
      </c>
      <c r="G50" s="61">
        <f t="shared" si="0"/>
        <v>40.119999999999997</v>
      </c>
      <c r="H50" s="61">
        <f t="shared" si="1"/>
        <v>1444.32</v>
      </c>
      <c r="I50" s="62"/>
    </row>
    <row r="51" spans="2:9" ht="14.25" x14ac:dyDescent="0.2">
      <c r="B51" s="65" t="s">
        <v>118</v>
      </c>
      <c r="C51" s="66" t="s">
        <v>12</v>
      </c>
      <c r="D51" s="63">
        <v>14</v>
      </c>
      <c r="E51" s="64">
        <v>1</v>
      </c>
      <c r="F51" s="61">
        <v>0</v>
      </c>
      <c r="G51" s="61">
        <f t="shared" si="0"/>
        <v>1</v>
      </c>
      <c r="H51" s="61">
        <f t="shared" si="1"/>
        <v>14</v>
      </c>
      <c r="I51" s="62"/>
    </row>
    <row r="52" spans="2:9" ht="14.25" x14ac:dyDescent="0.2">
      <c r="B52" s="65" t="s">
        <v>119</v>
      </c>
      <c r="C52" s="66" t="s">
        <v>12</v>
      </c>
      <c r="D52" s="63">
        <v>20</v>
      </c>
      <c r="E52" s="64">
        <v>1</v>
      </c>
      <c r="F52" s="61">
        <v>0</v>
      </c>
      <c r="G52" s="61">
        <f t="shared" si="0"/>
        <v>1</v>
      </c>
      <c r="H52" s="61">
        <f t="shared" si="1"/>
        <v>20</v>
      </c>
      <c r="I52" s="62"/>
    </row>
    <row r="53" spans="2:9" ht="14.25" x14ac:dyDescent="0.2">
      <c r="B53" s="65" t="s">
        <v>120</v>
      </c>
      <c r="C53" s="66" t="s">
        <v>12</v>
      </c>
      <c r="D53" s="63">
        <v>14</v>
      </c>
      <c r="E53" s="64">
        <v>940</v>
      </c>
      <c r="F53" s="61">
        <f t="shared" si="2"/>
        <v>169.2</v>
      </c>
      <c r="G53" s="61">
        <f t="shared" si="0"/>
        <v>1109.2</v>
      </c>
      <c r="H53" s="61">
        <f t="shared" si="1"/>
        <v>15528.800000000001</v>
      </c>
      <c r="I53" s="62"/>
    </row>
    <row r="54" spans="2:9" ht="14.25" x14ac:dyDescent="0.2">
      <c r="B54" s="65" t="s">
        <v>121</v>
      </c>
      <c r="C54" s="66" t="s">
        <v>12</v>
      </c>
      <c r="D54" s="63">
        <v>1</v>
      </c>
      <c r="E54" s="64">
        <v>63</v>
      </c>
      <c r="F54" s="61">
        <f t="shared" si="2"/>
        <v>11.34</v>
      </c>
      <c r="G54" s="61">
        <f t="shared" si="0"/>
        <v>74.34</v>
      </c>
      <c r="H54" s="61">
        <f t="shared" si="1"/>
        <v>74.34</v>
      </c>
      <c r="I54" s="62"/>
    </row>
    <row r="55" spans="2:9" ht="14.25" x14ac:dyDescent="0.2">
      <c r="B55" s="65" t="s">
        <v>122</v>
      </c>
      <c r="C55" s="66" t="s">
        <v>12</v>
      </c>
      <c r="D55" s="63">
        <v>15</v>
      </c>
      <c r="E55" s="64">
        <v>6.4</v>
      </c>
      <c r="F55" s="61">
        <f t="shared" si="2"/>
        <v>1.1519999999999999</v>
      </c>
      <c r="G55" s="61">
        <f t="shared" si="0"/>
        <v>7.5520000000000005</v>
      </c>
      <c r="H55" s="61">
        <f t="shared" si="1"/>
        <v>113.28</v>
      </c>
      <c r="I55" s="62" t="s">
        <v>123</v>
      </c>
    </row>
    <row r="56" spans="2:9" ht="14.25" x14ac:dyDescent="0.2">
      <c r="B56" s="65" t="s">
        <v>124</v>
      </c>
      <c r="C56" s="66" t="s">
        <v>12</v>
      </c>
      <c r="D56" s="63">
        <v>84</v>
      </c>
      <c r="E56" s="64">
        <v>6.4</v>
      </c>
      <c r="F56" s="61">
        <f t="shared" si="2"/>
        <v>1.1519999999999999</v>
      </c>
      <c r="G56" s="61">
        <f t="shared" si="0"/>
        <v>7.5520000000000005</v>
      </c>
      <c r="H56" s="61">
        <f t="shared" si="1"/>
        <v>634.36800000000005</v>
      </c>
      <c r="I56" s="62" t="s">
        <v>123</v>
      </c>
    </row>
    <row r="57" spans="2:9" ht="14.25" x14ac:dyDescent="0.2">
      <c r="B57" s="65" t="s">
        <v>125</v>
      </c>
      <c r="C57" s="66" t="s">
        <v>12</v>
      </c>
      <c r="D57" s="63">
        <v>204</v>
      </c>
      <c r="E57" s="64">
        <v>1</v>
      </c>
      <c r="F57" s="61">
        <v>0</v>
      </c>
      <c r="G57" s="61">
        <f t="shared" si="0"/>
        <v>1</v>
      </c>
      <c r="H57" s="61">
        <f t="shared" si="1"/>
        <v>204</v>
      </c>
      <c r="I57" s="62"/>
    </row>
    <row r="58" spans="2:9" ht="14.25" x14ac:dyDescent="0.2">
      <c r="B58" s="65" t="s">
        <v>126</v>
      </c>
      <c r="C58" s="66" t="s">
        <v>12</v>
      </c>
      <c r="D58" s="63">
        <v>34</v>
      </c>
      <c r="E58" s="64">
        <v>1</v>
      </c>
      <c r="F58" s="61">
        <v>0</v>
      </c>
      <c r="G58" s="61">
        <f t="shared" si="0"/>
        <v>1</v>
      </c>
      <c r="H58" s="61">
        <f t="shared" si="1"/>
        <v>34</v>
      </c>
      <c r="I58" s="62"/>
    </row>
    <row r="59" spans="2:9" ht="14.25" x14ac:dyDescent="0.2">
      <c r="B59" s="65" t="s">
        <v>127</v>
      </c>
      <c r="C59" s="66" t="s">
        <v>12</v>
      </c>
      <c r="D59" s="63">
        <v>75</v>
      </c>
      <c r="E59" s="64">
        <v>1</v>
      </c>
      <c r="F59" s="61">
        <v>0</v>
      </c>
      <c r="G59" s="61">
        <f t="shared" si="0"/>
        <v>1</v>
      </c>
      <c r="H59" s="61">
        <f t="shared" si="1"/>
        <v>75</v>
      </c>
      <c r="I59" s="62"/>
    </row>
    <row r="60" spans="2:9" ht="14.25" x14ac:dyDescent="0.2">
      <c r="B60" s="65" t="s">
        <v>128</v>
      </c>
      <c r="C60" s="66" t="s">
        <v>12</v>
      </c>
      <c r="D60" s="63">
        <v>84</v>
      </c>
      <c r="E60" s="64">
        <v>1</v>
      </c>
      <c r="F60" s="61">
        <v>0</v>
      </c>
      <c r="G60" s="61">
        <f t="shared" si="0"/>
        <v>1</v>
      </c>
      <c r="H60" s="61">
        <f t="shared" si="1"/>
        <v>84</v>
      </c>
      <c r="I60" s="62"/>
    </row>
    <row r="61" spans="2:9" ht="14.25" x14ac:dyDescent="0.2">
      <c r="B61" s="65" t="s">
        <v>129</v>
      </c>
      <c r="C61" s="66" t="s">
        <v>12</v>
      </c>
      <c r="D61" s="63">
        <v>5</v>
      </c>
      <c r="E61" s="64">
        <v>1</v>
      </c>
      <c r="F61" s="61">
        <v>0</v>
      </c>
      <c r="G61" s="61">
        <f t="shared" si="0"/>
        <v>1</v>
      </c>
      <c r="H61" s="61">
        <f t="shared" si="1"/>
        <v>5</v>
      </c>
      <c r="I61" s="62"/>
    </row>
    <row r="62" spans="2:9" ht="14.25" x14ac:dyDescent="0.2">
      <c r="B62" s="65" t="s">
        <v>130</v>
      </c>
      <c r="C62" s="66" t="s">
        <v>12</v>
      </c>
      <c r="D62" s="63">
        <v>1</v>
      </c>
      <c r="E62" s="64">
        <v>1</v>
      </c>
      <c r="F62" s="61">
        <v>0</v>
      </c>
      <c r="G62" s="61">
        <f t="shared" si="0"/>
        <v>1</v>
      </c>
      <c r="H62" s="61">
        <f t="shared" si="1"/>
        <v>1</v>
      </c>
      <c r="I62" s="62"/>
    </row>
    <row r="63" spans="2:9" ht="14.25" x14ac:dyDescent="0.2">
      <c r="B63" s="65" t="s">
        <v>131</v>
      </c>
      <c r="C63" s="66" t="s">
        <v>12</v>
      </c>
      <c r="D63" s="63">
        <v>8</v>
      </c>
      <c r="E63" s="64">
        <v>1</v>
      </c>
      <c r="F63" s="61">
        <v>0</v>
      </c>
      <c r="G63" s="61">
        <f t="shared" si="0"/>
        <v>1</v>
      </c>
      <c r="H63" s="61">
        <f t="shared" si="1"/>
        <v>8</v>
      </c>
      <c r="I63" s="62"/>
    </row>
    <row r="64" spans="2:9" ht="14.25" x14ac:dyDescent="0.2">
      <c r="B64" s="65" t="s">
        <v>132</v>
      </c>
      <c r="C64" s="66" t="s">
        <v>12</v>
      </c>
      <c r="D64" s="63">
        <v>3</v>
      </c>
      <c r="E64" s="64">
        <v>1</v>
      </c>
      <c r="F64" s="61">
        <v>0</v>
      </c>
      <c r="G64" s="61">
        <f t="shared" si="0"/>
        <v>1</v>
      </c>
      <c r="H64" s="61">
        <f t="shared" si="1"/>
        <v>3</v>
      </c>
      <c r="I64" s="62"/>
    </row>
    <row r="65" spans="2:9" ht="14.25" x14ac:dyDescent="0.2">
      <c r="B65" s="65" t="s">
        <v>133</v>
      </c>
      <c r="C65" s="66" t="s">
        <v>12</v>
      </c>
      <c r="D65" s="63">
        <v>7</v>
      </c>
      <c r="E65" s="64">
        <v>1</v>
      </c>
      <c r="F65" s="61">
        <v>0</v>
      </c>
      <c r="G65" s="61">
        <f t="shared" si="0"/>
        <v>1</v>
      </c>
      <c r="H65" s="61">
        <f t="shared" si="1"/>
        <v>7</v>
      </c>
      <c r="I65" s="62"/>
    </row>
    <row r="66" spans="2:9" ht="14.25" x14ac:dyDescent="0.2">
      <c r="B66" s="65" t="s">
        <v>134</v>
      </c>
      <c r="C66" s="66" t="s">
        <v>12</v>
      </c>
      <c r="D66" s="63">
        <v>9</v>
      </c>
      <c r="E66" s="64">
        <v>1</v>
      </c>
      <c r="F66" s="61">
        <v>0</v>
      </c>
      <c r="G66" s="61">
        <f t="shared" si="0"/>
        <v>1</v>
      </c>
      <c r="H66" s="61">
        <f t="shared" si="1"/>
        <v>9</v>
      </c>
      <c r="I66" s="62"/>
    </row>
    <row r="67" spans="2:9" ht="14.25" x14ac:dyDescent="0.2">
      <c r="B67" s="65" t="s">
        <v>135</v>
      </c>
      <c r="C67" s="66" t="s">
        <v>31</v>
      </c>
      <c r="D67" s="63">
        <v>6</v>
      </c>
      <c r="E67" s="64">
        <v>46</v>
      </c>
      <c r="F67" s="61">
        <f t="shared" si="2"/>
        <v>8.2799999999999994</v>
      </c>
      <c r="G67" s="61">
        <f t="shared" si="0"/>
        <v>54.28</v>
      </c>
      <c r="H67" s="61">
        <f t="shared" si="1"/>
        <v>325.68</v>
      </c>
      <c r="I67" s="62" t="s">
        <v>123</v>
      </c>
    </row>
    <row r="68" spans="2:9" ht="14.25" x14ac:dyDescent="0.2">
      <c r="B68" s="65" t="s">
        <v>136</v>
      </c>
      <c r="C68" s="66" t="s">
        <v>20</v>
      </c>
      <c r="D68" s="63">
        <v>4</v>
      </c>
      <c r="E68" s="64">
        <v>330</v>
      </c>
      <c r="F68" s="61">
        <f t="shared" si="2"/>
        <v>59.4</v>
      </c>
      <c r="G68" s="61">
        <f t="shared" si="0"/>
        <v>389.4</v>
      </c>
      <c r="H68" s="61">
        <f t="shared" si="1"/>
        <v>1557.6</v>
      </c>
      <c r="I68" s="62" t="s">
        <v>137</v>
      </c>
    </row>
    <row r="69" spans="2:9" ht="14.25" x14ac:dyDescent="0.2">
      <c r="B69" s="65" t="s">
        <v>138</v>
      </c>
      <c r="C69" s="66" t="s">
        <v>20</v>
      </c>
      <c r="D69" s="63">
        <v>1</v>
      </c>
      <c r="E69" s="64">
        <v>306.27999999999997</v>
      </c>
      <c r="F69" s="61">
        <f t="shared" si="2"/>
        <v>55.130399999999995</v>
      </c>
      <c r="G69" s="61">
        <f t="shared" si="0"/>
        <v>361.41039999999998</v>
      </c>
      <c r="H69" s="61">
        <f t="shared" si="1"/>
        <v>361.41039999999998</v>
      </c>
      <c r="I69" s="62"/>
    </row>
    <row r="70" spans="2:9" ht="14.25" x14ac:dyDescent="0.2">
      <c r="B70" s="65" t="s">
        <v>139</v>
      </c>
      <c r="C70" s="66" t="s">
        <v>12</v>
      </c>
      <c r="D70" s="63">
        <v>173</v>
      </c>
      <c r="E70" s="64">
        <v>107</v>
      </c>
      <c r="F70" s="61">
        <f t="shared" si="2"/>
        <v>19.259999999999998</v>
      </c>
      <c r="G70" s="61">
        <f t="shared" si="0"/>
        <v>126.25999999999999</v>
      </c>
      <c r="H70" s="61">
        <f t="shared" si="1"/>
        <v>21842.98</v>
      </c>
      <c r="I70" s="62" t="s">
        <v>25</v>
      </c>
    </row>
    <row r="71" spans="2:9" ht="14.25" x14ac:dyDescent="0.2">
      <c r="B71" s="65" t="s">
        <v>140</v>
      </c>
      <c r="C71" s="66" t="s">
        <v>12</v>
      </c>
      <c r="D71" s="63">
        <v>102</v>
      </c>
      <c r="E71" s="64">
        <v>19.5</v>
      </c>
      <c r="F71" s="61">
        <f t="shared" si="2"/>
        <v>3.51</v>
      </c>
      <c r="G71" s="61">
        <f t="shared" si="0"/>
        <v>23.009999999999998</v>
      </c>
      <c r="H71" s="61">
        <f t="shared" si="1"/>
        <v>2347.02</v>
      </c>
      <c r="I71" s="62"/>
    </row>
    <row r="72" spans="2:9" ht="14.25" x14ac:dyDescent="0.2">
      <c r="B72" s="65" t="s">
        <v>141</v>
      </c>
      <c r="C72" s="66" t="s">
        <v>12</v>
      </c>
      <c r="D72" s="63">
        <v>69</v>
      </c>
      <c r="E72" s="64">
        <v>41.27</v>
      </c>
      <c r="F72" s="61">
        <f t="shared" si="2"/>
        <v>7.4286000000000003</v>
      </c>
      <c r="G72" s="61">
        <f t="shared" si="0"/>
        <v>48.698600000000006</v>
      </c>
      <c r="H72" s="61">
        <f t="shared" si="1"/>
        <v>3360.2034000000003</v>
      </c>
      <c r="I72" s="62"/>
    </row>
    <row r="73" spans="2:9" ht="14.25" x14ac:dyDescent="0.2">
      <c r="B73" s="65" t="s">
        <v>142</v>
      </c>
      <c r="C73" s="66" t="s">
        <v>12</v>
      </c>
      <c r="D73" s="63">
        <v>3</v>
      </c>
      <c r="E73" s="64">
        <v>1</v>
      </c>
      <c r="F73" s="61">
        <v>0</v>
      </c>
      <c r="G73" s="61">
        <f t="shared" ref="G73:G128" si="3">F73+E73</f>
        <v>1</v>
      </c>
      <c r="H73" s="61">
        <f t="shared" ref="H73:H128" si="4">G73*D73</f>
        <v>3</v>
      </c>
      <c r="I73" s="62"/>
    </row>
    <row r="74" spans="2:9" ht="14.25" x14ac:dyDescent="0.2">
      <c r="B74" s="65" t="s">
        <v>143</v>
      </c>
      <c r="C74" s="66" t="s">
        <v>31</v>
      </c>
      <c r="D74" s="63">
        <v>17</v>
      </c>
      <c r="E74" s="64">
        <v>321</v>
      </c>
      <c r="F74" s="61">
        <f t="shared" ref="F74:F128" si="5">+E74*18%</f>
        <v>57.78</v>
      </c>
      <c r="G74" s="61">
        <f t="shared" si="3"/>
        <v>378.78</v>
      </c>
      <c r="H74" s="61">
        <f t="shared" si="4"/>
        <v>6439.2599999999993</v>
      </c>
      <c r="I74" s="62" t="s">
        <v>144</v>
      </c>
    </row>
    <row r="75" spans="2:9" ht="14.25" x14ac:dyDescent="0.2">
      <c r="B75" s="65" t="s">
        <v>145</v>
      </c>
      <c r="C75" s="66" t="s">
        <v>12</v>
      </c>
      <c r="D75" s="63">
        <v>6</v>
      </c>
      <c r="E75" s="64">
        <v>22.75</v>
      </c>
      <c r="F75" s="61">
        <f t="shared" si="5"/>
        <v>4.0949999999999998</v>
      </c>
      <c r="G75" s="61">
        <f t="shared" si="3"/>
        <v>26.844999999999999</v>
      </c>
      <c r="H75" s="61">
        <f t="shared" si="4"/>
        <v>161.07</v>
      </c>
      <c r="I75" s="62" t="s">
        <v>146</v>
      </c>
    </row>
    <row r="76" spans="2:9" ht="15" thickBot="1" x14ac:dyDescent="0.25">
      <c r="B76" s="65" t="s">
        <v>147</v>
      </c>
      <c r="C76" s="66" t="s">
        <v>12</v>
      </c>
      <c r="D76" s="63">
        <v>120</v>
      </c>
      <c r="E76" s="64">
        <v>1</v>
      </c>
      <c r="F76" s="61">
        <v>0</v>
      </c>
      <c r="G76" s="61">
        <f t="shared" si="3"/>
        <v>1</v>
      </c>
      <c r="H76" s="61">
        <f t="shared" si="4"/>
        <v>120</v>
      </c>
      <c r="I76" s="62"/>
    </row>
    <row r="77" spans="2:9" ht="15" thickBot="1" x14ac:dyDescent="0.25">
      <c r="B77" s="41" t="s">
        <v>2</v>
      </c>
      <c r="C77" s="55"/>
      <c r="D77" s="55"/>
      <c r="E77" s="55"/>
      <c r="F77" s="55"/>
      <c r="G77" s="55"/>
      <c r="H77" s="56"/>
      <c r="I77" s="71"/>
    </row>
    <row r="78" spans="2:9" ht="43.5" thickBot="1" x14ac:dyDescent="0.25">
      <c r="B78" s="72" t="s">
        <v>3</v>
      </c>
      <c r="C78" s="73" t="s">
        <v>70</v>
      </c>
      <c r="D78" s="74" t="s">
        <v>5</v>
      </c>
      <c r="E78" s="73" t="s">
        <v>71</v>
      </c>
      <c r="F78" s="73" t="s">
        <v>66</v>
      </c>
      <c r="G78" s="73" t="s">
        <v>8</v>
      </c>
      <c r="H78" s="75" t="s">
        <v>9</v>
      </c>
      <c r="I78" s="76" t="s">
        <v>10</v>
      </c>
    </row>
    <row r="79" spans="2:9" ht="14.25" x14ac:dyDescent="0.2">
      <c r="B79" s="58" t="s">
        <v>148</v>
      </c>
      <c r="C79" s="59" t="s">
        <v>149</v>
      </c>
      <c r="D79" s="77">
        <v>5</v>
      </c>
      <c r="E79" s="61">
        <v>270</v>
      </c>
      <c r="F79" s="61">
        <f t="shared" si="5"/>
        <v>48.6</v>
      </c>
      <c r="G79" s="61">
        <f t="shared" si="3"/>
        <v>318.60000000000002</v>
      </c>
      <c r="H79" s="61">
        <f t="shared" si="4"/>
        <v>1593</v>
      </c>
      <c r="I79" s="62"/>
    </row>
    <row r="80" spans="2:9" ht="14.25" x14ac:dyDescent="0.2">
      <c r="B80" s="65" t="s">
        <v>150</v>
      </c>
      <c r="C80" s="66" t="s">
        <v>149</v>
      </c>
      <c r="D80" s="63">
        <v>20</v>
      </c>
      <c r="E80" s="64">
        <v>360</v>
      </c>
      <c r="F80" s="61">
        <f t="shared" si="5"/>
        <v>64.8</v>
      </c>
      <c r="G80" s="61">
        <f t="shared" si="3"/>
        <v>424.8</v>
      </c>
      <c r="H80" s="61">
        <f t="shared" si="4"/>
        <v>8496</v>
      </c>
      <c r="I80" s="62"/>
    </row>
    <row r="81" spans="2:9" ht="14.25" x14ac:dyDescent="0.2">
      <c r="B81" s="65" t="s">
        <v>151</v>
      </c>
      <c r="C81" s="66" t="s">
        <v>12</v>
      </c>
      <c r="D81" s="63">
        <v>400</v>
      </c>
      <c r="E81" s="64">
        <v>1</v>
      </c>
      <c r="F81" s="61">
        <v>0</v>
      </c>
      <c r="G81" s="61">
        <f t="shared" si="3"/>
        <v>1</v>
      </c>
      <c r="H81" s="61">
        <f t="shared" si="4"/>
        <v>400</v>
      </c>
      <c r="I81" s="62"/>
    </row>
    <row r="82" spans="2:9" ht="14.25" x14ac:dyDescent="0.2">
      <c r="B82" s="65" t="s">
        <v>152</v>
      </c>
      <c r="C82" s="66" t="s">
        <v>12</v>
      </c>
      <c r="D82" s="63">
        <v>28</v>
      </c>
      <c r="E82" s="64">
        <v>1</v>
      </c>
      <c r="F82" s="61">
        <v>0</v>
      </c>
      <c r="G82" s="61">
        <f t="shared" si="3"/>
        <v>1</v>
      </c>
      <c r="H82" s="61">
        <f t="shared" si="4"/>
        <v>28</v>
      </c>
      <c r="I82" s="62"/>
    </row>
    <row r="83" spans="2:9" ht="14.25" x14ac:dyDescent="0.2">
      <c r="B83" s="65" t="s">
        <v>153</v>
      </c>
      <c r="C83" s="66" t="s">
        <v>12</v>
      </c>
      <c r="D83" s="63">
        <v>1</v>
      </c>
      <c r="E83" s="64">
        <v>1</v>
      </c>
      <c r="F83" s="61">
        <v>0</v>
      </c>
      <c r="G83" s="61">
        <f t="shared" si="3"/>
        <v>1</v>
      </c>
      <c r="H83" s="61">
        <f t="shared" si="4"/>
        <v>1</v>
      </c>
      <c r="I83" s="62"/>
    </row>
    <row r="84" spans="2:9" ht="14.25" x14ac:dyDescent="0.2">
      <c r="B84" s="65" t="s">
        <v>154</v>
      </c>
      <c r="C84" s="66" t="s">
        <v>12</v>
      </c>
      <c r="D84" s="63">
        <v>40</v>
      </c>
      <c r="E84" s="64">
        <v>1</v>
      </c>
      <c r="F84" s="61">
        <v>0</v>
      </c>
      <c r="G84" s="61">
        <f t="shared" si="3"/>
        <v>1</v>
      </c>
      <c r="H84" s="61">
        <f t="shared" si="4"/>
        <v>40</v>
      </c>
      <c r="I84" s="62"/>
    </row>
    <row r="85" spans="2:9" ht="14.25" x14ac:dyDescent="0.2">
      <c r="B85" s="65" t="s">
        <v>155</v>
      </c>
      <c r="C85" s="66" t="s">
        <v>12</v>
      </c>
      <c r="D85" s="63">
        <v>41</v>
      </c>
      <c r="E85" s="64">
        <v>18</v>
      </c>
      <c r="F85" s="61">
        <f t="shared" si="5"/>
        <v>3.2399999999999998</v>
      </c>
      <c r="G85" s="61">
        <f t="shared" si="3"/>
        <v>21.24</v>
      </c>
      <c r="H85" s="61">
        <f t="shared" si="4"/>
        <v>870.83999999999992</v>
      </c>
      <c r="I85" s="62"/>
    </row>
    <row r="86" spans="2:9" ht="14.25" x14ac:dyDescent="0.2">
      <c r="B86" s="65" t="s">
        <v>156</v>
      </c>
      <c r="C86" s="66" t="s">
        <v>20</v>
      </c>
      <c r="D86" s="63">
        <v>4</v>
      </c>
      <c r="E86" s="64">
        <v>241.8</v>
      </c>
      <c r="F86" s="61">
        <f t="shared" si="5"/>
        <v>43.524000000000001</v>
      </c>
      <c r="G86" s="61">
        <f t="shared" si="3"/>
        <v>285.32400000000001</v>
      </c>
      <c r="H86" s="61">
        <f t="shared" si="4"/>
        <v>1141.296</v>
      </c>
      <c r="I86" s="62"/>
    </row>
    <row r="87" spans="2:9" ht="14.25" x14ac:dyDescent="0.2">
      <c r="B87" s="65" t="s">
        <v>157</v>
      </c>
      <c r="C87" s="66" t="s">
        <v>12</v>
      </c>
      <c r="D87" s="63">
        <v>3000</v>
      </c>
      <c r="E87" s="64">
        <v>1.5</v>
      </c>
      <c r="F87" s="61">
        <f t="shared" si="5"/>
        <v>0.27</v>
      </c>
      <c r="G87" s="61">
        <f t="shared" si="3"/>
        <v>1.77</v>
      </c>
      <c r="H87" s="61">
        <f t="shared" si="4"/>
        <v>5310</v>
      </c>
      <c r="I87" s="62"/>
    </row>
    <row r="88" spans="2:9" ht="14.25" x14ac:dyDescent="0.2">
      <c r="B88" s="65" t="s">
        <v>158</v>
      </c>
      <c r="C88" s="66" t="s">
        <v>12</v>
      </c>
      <c r="D88" s="63">
        <v>9</v>
      </c>
      <c r="E88" s="64">
        <v>495</v>
      </c>
      <c r="F88" s="61">
        <f t="shared" si="5"/>
        <v>89.1</v>
      </c>
      <c r="G88" s="61">
        <f t="shared" si="3"/>
        <v>584.1</v>
      </c>
      <c r="H88" s="61">
        <f t="shared" si="4"/>
        <v>5256.9000000000005</v>
      </c>
      <c r="I88" s="62"/>
    </row>
    <row r="89" spans="2:9" ht="14.25" x14ac:dyDescent="0.2">
      <c r="B89" s="65" t="s">
        <v>159</v>
      </c>
      <c r="C89" s="66" t="s">
        <v>160</v>
      </c>
      <c r="D89" s="63">
        <v>9</v>
      </c>
      <c r="E89" s="64">
        <v>360</v>
      </c>
      <c r="F89" s="61">
        <f t="shared" si="5"/>
        <v>64.8</v>
      </c>
      <c r="G89" s="61">
        <f t="shared" si="3"/>
        <v>424.8</v>
      </c>
      <c r="H89" s="61">
        <f t="shared" si="4"/>
        <v>3823.2000000000003</v>
      </c>
      <c r="I89" s="62"/>
    </row>
    <row r="90" spans="2:9" ht="14.25" x14ac:dyDescent="0.2">
      <c r="B90" s="65" t="s">
        <v>161</v>
      </c>
      <c r="C90" s="66" t="s">
        <v>12</v>
      </c>
      <c r="D90" s="63">
        <v>14</v>
      </c>
      <c r="E90" s="64">
        <v>750</v>
      </c>
      <c r="F90" s="61">
        <f t="shared" si="5"/>
        <v>135</v>
      </c>
      <c r="G90" s="61">
        <f t="shared" si="3"/>
        <v>885</v>
      </c>
      <c r="H90" s="61">
        <f t="shared" si="4"/>
        <v>12390</v>
      </c>
      <c r="I90" s="62"/>
    </row>
    <row r="91" spans="2:9" ht="14.25" x14ac:dyDescent="0.2">
      <c r="B91" s="65" t="s">
        <v>162</v>
      </c>
      <c r="C91" s="66" t="s">
        <v>12</v>
      </c>
      <c r="D91" s="63">
        <v>1</v>
      </c>
      <c r="E91" s="64">
        <v>1800</v>
      </c>
      <c r="F91" s="61">
        <f t="shared" si="5"/>
        <v>324</v>
      </c>
      <c r="G91" s="61">
        <f t="shared" si="3"/>
        <v>2124</v>
      </c>
      <c r="H91" s="61">
        <f t="shared" si="4"/>
        <v>2124</v>
      </c>
      <c r="I91" s="62"/>
    </row>
    <row r="92" spans="2:9" ht="14.25" x14ac:dyDescent="0.2">
      <c r="B92" s="65" t="s">
        <v>163</v>
      </c>
      <c r="C92" s="66" t="s">
        <v>12</v>
      </c>
      <c r="D92" s="63">
        <v>1</v>
      </c>
      <c r="E92" s="64">
        <v>1400</v>
      </c>
      <c r="F92" s="61">
        <f t="shared" si="5"/>
        <v>252</v>
      </c>
      <c r="G92" s="61">
        <f t="shared" si="3"/>
        <v>1652</v>
      </c>
      <c r="H92" s="61">
        <f t="shared" si="4"/>
        <v>1652</v>
      </c>
      <c r="I92" s="62"/>
    </row>
    <row r="93" spans="2:9" ht="14.25" x14ac:dyDescent="0.2">
      <c r="B93" s="65" t="s">
        <v>164</v>
      </c>
      <c r="C93" s="66" t="s">
        <v>12</v>
      </c>
      <c r="D93" s="63">
        <v>19</v>
      </c>
      <c r="E93" s="64">
        <v>120</v>
      </c>
      <c r="F93" s="61">
        <f t="shared" si="5"/>
        <v>21.599999999999998</v>
      </c>
      <c r="G93" s="61">
        <f t="shared" si="3"/>
        <v>141.6</v>
      </c>
      <c r="H93" s="61">
        <f t="shared" si="4"/>
        <v>2690.4</v>
      </c>
      <c r="I93" s="62"/>
    </row>
    <row r="94" spans="2:9" ht="14.25" x14ac:dyDescent="0.2">
      <c r="B94" s="65" t="s">
        <v>165</v>
      </c>
      <c r="C94" s="66" t="s">
        <v>166</v>
      </c>
      <c r="D94" s="63">
        <v>7</v>
      </c>
      <c r="E94" s="64">
        <v>1</v>
      </c>
      <c r="F94" s="61">
        <v>0</v>
      </c>
      <c r="G94" s="61">
        <f t="shared" si="3"/>
        <v>1</v>
      </c>
      <c r="H94" s="61">
        <f t="shared" si="4"/>
        <v>7</v>
      </c>
      <c r="I94" s="62"/>
    </row>
    <row r="95" spans="2:9" ht="14.25" x14ac:dyDescent="0.2">
      <c r="B95" s="65" t="s">
        <v>167</v>
      </c>
      <c r="C95" s="66" t="s">
        <v>20</v>
      </c>
      <c r="D95" s="63">
        <v>99</v>
      </c>
      <c r="E95" s="64">
        <v>260</v>
      </c>
      <c r="F95" s="61">
        <f t="shared" si="5"/>
        <v>46.8</v>
      </c>
      <c r="G95" s="61">
        <f t="shared" si="3"/>
        <v>306.8</v>
      </c>
      <c r="H95" s="61">
        <f t="shared" si="4"/>
        <v>30373.200000000001</v>
      </c>
      <c r="I95" s="62"/>
    </row>
    <row r="96" spans="2:9" ht="14.25" x14ac:dyDescent="0.2">
      <c r="B96" s="65" t="s">
        <v>168</v>
      </c>
      <c r="C96" s="66" t="s">
        <v>20</v>
      </c>
      <c r="D96" s="63">
        <v>100</v>
      </c>
      <c r="E96" s="64">
        <v>1</v>
      </c>
      <c r="F96" s="61">
        <v>0</v>
      </c>
      <c r="G96" s="61">
        <f t="shared" si="3"/>
        <v>1</v>
      </c>
      <c r="H96" s="61">
        <f t="shared" si="4"/>
        <v>100</v>
      </c>
      <c r="I96" s="62"/>
    </row>
    <row r="97" spans="2:9" ht="14.25" x14ac:dyDescent="0.2">
      <c r="B97" s="65" t="s">
        <v>168</v>
      </c>
      <c r="C97" s="66" t="s">
        <v>20</v>
      </c>
      <c r="D97" s="63">
        <v>109</v>
      </c>
      <c r="E97" s="64">
        <v>1</v>
      </c>
      <c r="F97" s="61">
        <v>0</v>
      </c>
      <c r="G97" s="61">
        <f t="shared" si="3"/>
        <v>1</v>
      </c>
      <c r="H97" s="61">
        <f t="shared" si="4"/>
        <v>109</v>
      </c>
      <c r="I97" s="62"/>
    </row>
    <row r="98" spans="2:9" ht="14.25" x14ac:dyDescent="0.2">
      <c r="B98" s="65" t="s">
        <v>168</v>
      </c>
      <c r="C98" s="66" t="s">
        <v>20</v>
      </c>
      <c r="D98" s="63">
        <v>8</v>
      </c>
      <c r="E98" s="64">
        <v>1</v>
      </c>
      <c r="F98" s="61">
        <v>0</v>
      </c>
      <c r="G98" s="61">
        <f t="shared" si="3"/>
        <v>1</v>
      </c>
      <c r="H98" s="61">
        <f t="shared" si="4"/>
        <v>8</v>
      </c>
      <c r="I98" s="62"/>
    </row>
    <row r="99" spans="2:9" ht="14.25" x14ac:dyDescent="0.2">
      <c r="B99" s="65" t="s">
        <v>168</v>
      </c>
      <c r="C99" s="66" t="s">
        <v>20</v>
      </c>
      <c r="D99" s="63">
        <v>8</v>
      </c>
      <c r="E99" s="64">
        <v>1</v>
      </c>
      <c r="F99" s="61">
        <v>0</v>
      </c>
      <c r="G99" s="61">
        <f t="shared" si="3"/>
        <v>1</v>
      </c>
      <c r="H99" s="61">
        <f t="shared" si="4"/>
        <v>8</v>
      </c>
      <c r="I99" s="62"/>
    </row>
    <row r="100" spans="2:9" ht="14.25" x14ac:dyDescent="0.2">
      <c r="B100" s="65" t="s">
        <v>168</v>
      </c>
      <c r="C100" s="66" t="s">
        <v>20</v>
      </c>
      <c r="D100" s="63">
        <v>3</v>
      </c>
      <c r="E100" s="64">
        <v>1</v>
      </c>
      <c r="F100" s="61">
        <v>0</v>
      </c>
      <c r="G100" s="61">
        <f t="shared" si="3"/>
        <v>1</v>
      </c>
      <c r="H100" s="61">
        <f t="shared" si="4"/>
        <v>3</v>
      </c>
      <c r="I100" s="62"/>
    </row>
    <row r="101" spans="2:9" ht="14.25" x14ac:dyDescent="0.2">
      <c r="B101" s="65" t="s">
        <v>168</v>
      </c>
      <c r="C101" s="66" t="s">
        <v>20</v>
      </c>
      <c r="D101" s="63">
        <v>4</v>
      </c>
      <c r="E101" s="64">
        <v>1</v>
      </c>
      <c r="F101" s="61">
        <v>0</v>
      </c>
      <c r="G101" s="61">
        <f t="shared" si="3"/>
        <v>1</v>
      </c>
      <c r="H101" s="61">
        <f t="shared" si="4"/>
        <v>4</v>
      </c>
      <c r="I101" s="62"/>
    </row>
    <row r="102" spans="2:9" ht="14.25" x14ac:dyDescent="0.2">
      <c r="B102" s="65" t="s">
        <v>168</v>
      </c>
      <c r="C102" s="66" t="s">
        <v>20</v>
      </c>
      <c r="D102" s="63">
        <v>2</v>
      </c>
      <c r="E102" s="64">
        <v>1</v>
      </c>
      <c r="F102" s="61">
        <v>0</v>
      </c>
      <c r="G102" s="61">
        <f t="shared" si="3"/>
        <v>1</v>
      </c>
      <c r="H102" s="61">
        <f t="shared" si="4"/>
        <v>2</v>
      </c>
      <c r="I102" s="62"/>
    </row>
    <row r="103" spans="2:9" ht="14.25" x14ac:dyDescent="0.2">
      <c r="B103" s="65" t="s">
        <v>168</v>
      </c>
      <c r="C103" s="66" t="s">
        <v>20</v>
      </c>
      <c r="D103" s="63">
        <v>13</v>
      </c>
      <c r="E103" s="64">
        <v>1</v>
      </c>
      <c r="F103" s="61">
        <v>0</v>
      </c>
      <c r="G103" s="61">
        <f t="shared" si="3"/>
        <v>1</v>
      </c>
      <c r="H103" s="61">
        <f t="shared" si="4"/>
        <v>13</v>
      </c>
      <c r="I103" s="62"/>
    </row>
    <row r="104" spans="2:9" ht="14.25" x14ac:dyDescent="0.2">
      <c r="B104" s="65" t="s">
        <v>169</v>
      </c>
      <c r="C104" s="66" t="s">
        <v>20</v>
      </c>
      <c r="D104" s="63">
        <v>25</v>
      </c>
      <c r="E104" s="64">
        <v>282</v>
      </c>
      <c r="F104" s="61">
        <f t="shared" si="5"/>
        <v>50.76</v>
      </c>
      <c r="G104" s="61">
        <f t="shared" si="3"/>
        <v>332.76</v>
      </c>
      <c r="H104" s="61">
        <f t="shared" si="4"/>
        <v>8319</v>
      </c>
      <c r="I104" s="62" t="s">
        <v>170</v>
      </c>
    </row>
    <row r="105" spans="2:9" ht="14.25" x14ac:dyDescent="0.2">
      <c r="B105" s="65" t="s">
        <v>171</v>
      </c>
      <c r="C105" s="66" t="s">
        <v>20</v>
      </c>
      <c r="D105" s="63">
        <v>4</v>
      </c>
      <c r="E105" s="64">
        <v>84</v>
      </c>
      <c r="F105" s="61">
        <f t="shared" si="5"/>
        <v>15.12</v>
      </c>
      <c r="G105" s="61">
        <f t="shared" si="3"/>
        <v>99.12</v>
      </c>
      <c r="H105" s="61">
        <f t="shared" si="4"/>
        <v>396.48</v>
      </c>
      <c r="I105" s="62" t="s">
        <v>172</v>
      </c>
    </row>
    <row r="106" spans="2:9" ht="14.25" x14ac:dyDescent="0.2">
      <c r="B106" s="65" t="s">
        <v>173</v>
      </c>
      <c r="C106" s="66" t="s">
        <v>20</v>
      </c>
      <c r="D106" s="63">
        <v>2</v>
      </c>
      <c r="E106" s="64">
        <v>50</v>
      </c>
      <c r="F106" s="61">
        <f t="shared" si="5"/>
        <v>9</v>
      </c>
      <c r="G106" s="61">
        <f t="shared" si="3"/>
        <v>59</v>
      </c>
      <c r="H106" s="61">
        <f t="shared" si="4"/>
        <v>118</v>
      </c>
      <c r="I106" s="62" t="s">
        <v>174</v>
      </c>
    </row>
    <row r="107" spans="2:9" ht="14.25" x14ac:dyDescent="0.2">
      <c r="B107" s="65" t="s">
        <v>175</v>
      </c>
      <c r="C107" s="66" t="s">
        <v>12</v>
      </c>
      <c r="D107" s="63">
        <v>19</v>
      </c>
      <c r="E107" s="64">
        <v>12</v>
      </c>
      <c r="F107" s="61">
        <f t="shared" si="5"/>
        <v>2.16</v>
      </c>
      <c r="G107" s="61">
        <f t="shared" si="3"/>
        <v>14.16</v>
      </c>
      <c r="H107" s="61">
        <f t="shared" si="4"/>
        <v>269.04000000000002</v>
      </c>
      <c r="I107" s="62"/>
    </row>
    <row r="108" spans="2:9" ht="14.25" x14ac:dyDescent="0.2">
      <c r="B108" s="65" t="s">
        <v>176</v>
      </c>
      <c r="C108" s="66" t="s">
        <v>12</v>
      </c>
      <c r="D108" s="63">
        <v>1</v>
      </c>
      <c r="E108" s="64">
        <v>50</v>
      </c>
      <c r="F108" s="61">
        <f t="shared" si="5"/>
        <v>9</v>
      </c>
      <c r="G108" s="61">
        <f t="shared" si="3"/>
        <v>59</v>
      </c>
      <c r="H108" s="61">
        <f t="shared" si="4"/>
        <v>59</v>
      </c>
      <c r="I108" s="62"/>
    </row>
    <row r="109" spans="2:9" ht="14.25" x14ac:dyDescent="0.2">
      <c r="B109" s="65" t="s">
        <v>177</v>
      </c>
      <c r="C109" s="66" t="s">
        <v>12</v>
      </c>
      <c r="D109" s="63">
        <v>77</v>
      </c>
      <c r="E109" s="64">
        <v>7</v>
      </c>
      <c r="F109" s="61">
        <f t="shared" si="5"/>
        <v>1.26</v>
      </c>
      <c r="G109" s="61">
        <f t="shared" si="3"/>
        <v>8.26</v>
      </c>
      <c r="H109" s="61">
        <f t="shared" si="4"/>
        <v>636.02</v>
      </c>
      <c r="I109" s="62" t="s">
        <v>123</v>
      </c>
    </row>
    <row r="110" spans="2:9" ht="14.25" x14ac:dyDescent="0.2">
      <c r="B110" s="65" t="s">
        <v>178</v>
      </c>
      <c r="C110" s="66" t="s">
        <v>31</v>
      </c>
      <c r="D110" s="63">
        <v>10</v>
      </c>
      <c r="E110" s="64">
        <v>156</v>
      </c>
      <c r="F110" s="61">
        <f t="shared" si="5"/>
        <v>28.08</v>
      </c>
      <c r="G110" s="61">
        <f t="shared" si="3"/>
        <v>184.07999999999998</v>
      </c>
      <c r="H110" s="61">
        <f t="shared" si="4"/>
        <v>1840.7999999999997</v>
      </c>
      <c r="I110" s="62" t="s">
        <v>123</v>
      </c>
    </row>
    <row r="111" spans="2:9" ht="14.25" x14ac:dyDescent="0.2">
      <c r="B111" s="65" t="s">
        <v>179</v>
      </c>
      <c r="C111" s="66" t="s">
        <v>12</v>
      </c>
      <c r="D111" s="63">
        <v>67</v>
      </c>
      <c r="E111" s="64">
        <v>1</v>
      </c>
      <c r="F111" s="61">
        <v>0</v>
      </c>
      <c r="G111" s="61">
        <f t="shared" si="3"/>
        <v>1</v>
      </c>
      <c r="H111" s="61">
        <f t="shared" si="4"/>
        <v>67</v>
      </c>
      <c r="I111" s="62"/>
    </row>
    <row r="112" spans="2:9" ht="14.25" x14ac:dyDescent="0.2">
      <c r="B112" s="65" t="s">
        <v>180</v>
      </c>
      <c r="C112" s="66" t="s">
        <v>20</v>
      </c>
      <c r="D112" s="63">
        <v>24</v>
      </c>
      <c r="E112" s="64">
        <v>58.5</v>
      </c>
      <c r="F112" s="61">
        <f t="shared" si="5"/>
        <v>10.53</v>
      </c>
      <c r="G112" s="61">
        <f t="shared" si="3"/>
        <v>69.03</v>
      </c>
      <c r="H112" s="61">
        <f t="shared" si="4"/>
        <v>1656.72</v>
      </c>
      <c r="I112" s="62" t="s">
        <v>181</v>
      </c>
    </row>
    <row r="113" spans="2:9" ht="14.25" x14ac:dyDescent="0.2">
      <c r="B113" s="65" t="s">
        <v>182</v>
      </c>
      <c r="C113" s="66" t="s">
        <v>12</v>
      </c>
      <c r="D113" s="63">
        <v>28</v>
      </c>
      <c r="E113" s="64">
        <v>37.630000000000003</v>
      </c>
      <c r="F113" s="61">
        <f t="shared" si="5"/>
        <v>6.7734000000000005</v>
      </c>
      <c r="G113" s="61">
        <f t="shared" si="3"/>
        <v>44.403400000000005</v>
      </c>
      <c r="H113" s="61">
        <f t="shared" si="4"/>
        <v>1243.2952</v>
      </c>
      <c r="I113" s="62"/>
    </row>
    <row r="114" spans="2:9" ht="14.25" x14ac:dyDescent="0.2">
      <c r="B114" s="65" t="s">
        <v>183</v>
      </c>
      <c r="C114" s="66" t="s">
        <v>12</v>
      </c>
      <c r="D114" s="63">
        <v>350</v>
      </c>
      <c r="E114" s="64">
        <v>1.7</v>
      </c>
      <c r="F114" s="61">
        <f t="shared" si="5"/>
        <v>0.30599999999999999</v>
      </c>
      <c r="G114" s="61">
        <f t="shared" si="3"/>
        <v>2.0059999999999998</v>
      </c>
      <c r="H114" s="61">
        <f t="shared" si="4"/>
        <v>702.09999999999991</v>
      </c>
      <c r="I114" s="62"/>
    </row>
    <row r="115" spans="2:9" ht="14.25" x14ac:dyDescent="0.2">
      <c r="B115" s="65" t="s">
        <v>184</v>
      </c>
      <c r="C115" s="66" t="s">
        <v>31</v>
      </c>
      <c r="D115" s="63">
        <v>1</v>
      </c>
      <c r="E115" s="64">
        <v>855</v>
      </c>
      <c r="F115" s="61">
        <f t="shared" si="5"/>
        <v>153.9</v>
      </c>
      <c r="G115" s="61">
        <f t="shared" si="3"/>
        <v>1008.9</v>
      </c>
      <c r="H115" s="61">
        <f t="shared" si="4"/>
        <v>1008.9</v>
      </c>
      <c r="I115" s="62" t="s">
        <v>185</v>
      </c>
    </row>
    <row r="116" spans="2:9" ht="14.25" x14ac:dyDescent="0.2">
      <c r="B116" s="65" t="s">
        <v>186</v>
      </c>
      <c r="C116" s="66" t="s">
        <v>12</v>
      </c>
      <c r="D116" s="63">
        <v>246</v>
      </c>
      <c r="E116" s="64">
        <v>1</v>
      </c>
      <c r="F116" s="61">
        <v>0</v>
      </c>
      <c r="G116" s="61">
        <f t="shared" si="3"/>
        <v>1</v>
      </c>
      <c r="H116" s="61">
        <f t="shared" si="4"/>
        <v>246</v>
      </c>
      <c r="I116" s="62"/>
    </row>
    <row r="117" spans="2:9" ht="14.25" x14ac:dyDescent="0.2">
      <c r="B117" s="69" t="s">
        <v>187</v>
      </c>
      <c r="C117" s="66" t="s">
        <v>31</v>
      </c>
      <c r="D117" s="63">
        <v>1</v>
      </c>
      <c r="E117" s="64">
        <v>875</v>
      </c>
      <c r="F117" s="61">
        <f t="shared" si="5"/>
        <v>157.5</v>
      </c>
      <c r="G117" s="61">
        <f t="shared" si="3"/>
        <v>1032.5</v>
      </c>
      <c r="H117" s="61">
        <f t="shared" si="4"/>
        <v>1032.5</v>
      </c>
      <c r="I117" s="62"/>
    </row>
    <row r="118" spans="2:9" ht="14.25" x14ac:dyDescent="0.2">
      <c r="B118" s="65" t="s">
        <v>188</v>
      </c>
      <c r="C118" s="66" t="s">
        <v>31</v>
      </c>
      <c r="D118" s="63">
        <v>3</v>
      </c>
      <c r="E118" s="64">
        <v>3150</v>
      </c>
      <c r="F118" s="61">
        <f t="shared" si="5"/>
        <v>567</v>
      </c>
      <c r="G118" s="61">
        <f t="shared" si="3"/>
        <v>3717</v>
      </c>
      <c r="H118" s="61">
        <f t="shared" si="4"/>
        <v>11151</v>
      </c>
      <c r="I118" s="62" t="s">
        <v>189</v>
      </c>
    </row>
    <row r="119" spans="2:9" ht="14.25" x14ac:dyDescent="0.2">
      <c r="B119" s="65" t="s">
        <v>190</v>
      </c>
      <c r="C119" s="66" t="s">
        <v>12</v>
      </c>
      <c r="D119" s="63">
        <v>500</v>
      </c>
      <c r="E119" s="64">
        <v>1</v>
      </c>
      <c r="F119" s="61">
        <v>0</v>
      </c>
      <c r="G119" s="61">
        <f t="shared" si="3"/>
        <v>1</v>
      </c>
      <c r="H119" s="61">
        <f t="shared" si="4"/>
        <v>500</v>
      </c>
      <c r="I119" s="62"/>
    </row>
    <row r="120" spans="2:9" ht="14.25" x14ac:dyDescent="0.2">
      <c r="B120" s="65" t="s">
        <v>191</v>
      </c>
      <c r="C120" s="66" t="s">
        <v>12</v>
      </c>
      <c r="D120" s="68">
        <v>950</v>
      </c>
      <c r="E120" s="64">
        <v>1</v>
      </c>
      <c r="F120" s="61">
        <v>0</v>
      </c>
      <c r="G120" s="61">
        <f t="shared" si="3"/>
        <v>1</v>
      </c>
      <c r="H120" s="61">
        <f t="shared" si="4"/>
        <v>950</v>
      </c>
      <c r="I120" s="62"/>
    </row>
    <row r="121" spans="2:9" ht="14.25" x14ac:dyDescent="0.2">
      <c r="B121" s="65" t="s">
        <v>192</v>
      </c>
      <c r="C121" s="66" t="s">
        <v>31</v>
      </c>
      <c r="D121" s="63">
        <v>2</v>
      </c>
      <c r="E121" s="64">
        <v>2300</v>
      </c>
      <c r="F121" s="61">
        <f t="shared" si="5"/>
        <v>414</v>
      </c>
      <c r="G121" s="61">
        <f t="shared" si="3"/>
        <v>2714</v>
      </c>
      <c r="H121" s="61">
        <f t="shared" si="4"/>
        <v>5428</v>
      </c>
      <c r="I121" s="78" t="s">
        <v>193</v>
      </c>
    </row>
    <row r="122" spans="2:9" ht="14.25" x14ac:dyDescent="0.2">
      <c r="B122" s="65" t="s">
        <v>194</v>
      </c>
      <c r="C122" s="66" t="s">
        <v>31</v>
      </c>
      <c r="D122" s="63">
        <v>1</v>
      </c>
      <c r="E122" s="64">
        <v>3260</v>
      </c>
      <c r="F122" s="61">
        <f t="shared" si="5"/>
        <v>586.79999999999995</v>
      </c>
      <c r="G122" s="61">
        <f t="shared" si="3"/>
        <v>3846.8</v>
      </c>
      <c r="H122" s="61">
        <f t="shared" si="4"/>
        <v>3846.8</v>
      </c>
      <c r="I122" s="78" t="s">
        <v>189</v>
      </c>
    </row>
    <row r="123" spans="2:9" ht="14.25" x14ac:dyDescent="0.2">
      <c r="B123" s="65" t="s">
        <v>195</v>
      </c>
      <c r="C123" s="66" t="s">
        <v>12</v>
      </c>
      <c r="D123" s="63">
        <v>900</v>
      </c>
      <c r="E123" s="64">
        <v>4.5999999999999996</v>
      </c>
      <c r="F123" s="61">
        <f t="shared" si="5"/>
        <v>0.82799999999999996</v>
      </c>
      <c r="G123" s="61">
        <f t="shared" si="3"/>
        <v>5.4279999999999999</v>
      </c>
      <c r="H123" s="61">
        <f t="shared" si="4"/>
        <v>4885.2</v>
      </c>
      <c r="I123" s="62"/>
    </row>
    <row r="124" spans="2:9" ht="14.25" x14ac:dyDescent="0.2">
      <c r="B124" s="65" t="s">
        <v>196</v>
      </c>
      <c r="C124" s="66" t="s">
        <v>12</v>
      </c>
      <c r="D124" s="63">
        <v>15</v>
      </c>
      <c r="E124" s="64">
        <v>90</v>
      </c>
      <c r="F124" s="61">
        <f t="shared" si="5"/>
        <v>16.2</v>
      </c>
      <c r="G124" s="61">
        <f t="shared" si="3"/>
        <v>106.2</v>
      </c>
      <c r="H124" s="61">
        <f t="shared" si="4"/>
        <v>1593</v>
      </c>
      <c r="I124" s="62"/>
    </row>
    <row r="125" spans="2:9" ht="14.25" x14ac:dyDescent="0.2">
      <c r="B125" s="65" t="s">
        <v>197</v>
      </c>
      <c r="C125" s="66" t="s">
        <v>12</v>
      </c>
      <c r="D125" s="63">
        <v>11</v>
      </c>
      <c r="E125" s="64">
        <v>60</v>
      </c>
      <c r="F125" s="61">
        <f t="shared" si="5"/>
        <v>10.799999999999999</v>
      </c>
      <c r="G125" s="61">
        <f t="shared" si="3"/>
        <v>70.8</v>
      </c>
      <c r="H125" s="61">
        <f t="shared" si="4"/>
        <v>778.8</v>
      </c>
      <c r="I125" s="62" t="s">
        <v>123</v>
      </c>
    </row>
    <row r="126" spans="2:9" ht="14.25" x14ac:dyDescent="0.2">
      <c r="B126" s="65" t="s">
        <v>198</v>
      </c>
      <c r="C126" s="66" t="s">
        <v>12</v>
      </c>
      <c r="D126" s="63">
        <v>11</v>
      </c>
      <c r="E126" s="64">
        <v>45</v>
      </c>
      <c r="F126" s="61">
        <f t="shared" si="5"/>
        <v>8.1</v>
      </c>
      <c r="G126" s="61">
        <f t="shared" si="3"/>
        <v>53.1</v>
      </c>
      <c r="H126" s="61">
        <f t="shared" si="4"/>
        <v>584.1</v>
      </c>
      <c r="I126" s="62"/>
    </row>
    <row r="127" spans="2:9" ht="14.25" x14ac:dyDescent="0.2">
      <c r="B127" s="65" t="s">
        <v>199</v>
      </c>
      <c r="C127" s="66" t="s">
        <v>12</v>
      </c>
      <c r="D127" s="63">
        <v>11</v>
      </c>
      <c r="E127" s="64">
        <v>37</v>
      </c>
      <c r="F127" s="61">
        <f t="shared" si="5"/>
        <v>6.66</v>
      </c>
      <c r="G127" s="61">
        <f t="shared" si="3"/>
        <v>43.66</v>
      </c>
      <c r="H127" s="61">
        <f t="shared" si="4"/>
        <v>480.26</v>
      </c>
      <c r="I127" s="62"/>
    </row>
    <row r="128" spans="2:9" ht="14.25" x14ac:dyDescent="0.2">
      <c r="B128" s="79" t="s">
        <v>200</v>
      </c>
      <c r="C128" s="80" t="s">
        <v>12</v>
      </c>
      <c r="D128" s="81">
        <v>16</v>
      </c>
      <c r="E128" s="82">
        <v>120</v>
      </c>
      <c r="F128" s="83">
        <f t="shared" si="5"/>
        <v>21.599999999999998</v>
      </c>
      <c r="G128" s="83">
        <f t="shared" si="3"/>
        <v>141.6</v>
      </c>
      <c r="H128" s="83">
        <f t="shared" si="4"/>
        <v>2265.6</v>
      </c>
      <c r="I128" s="84"/>
    </row>
    <row r="129" spans="2:9" ht="15" thickBot="1" x14ac:dyDescent="0.25">
      <c r="B129" s="85"/>
      <c r="C129" s="86"/>
      <c r="D129" s="87"/>
      <c r="E129" s="88"/>
      <c r="F129" s="88"/>
      <c r="G129" s="89" t="s">
        <v>65</v>
      </c>
      <c r="H129" s="90">
        <f>SUM(H9:H128)</f>
        <v>267397.19399999996</v>
      </c>
      <c r="I129" s="91"/>
    </row>
    <row r="130" spans="2:9" ht="15" thickBot="1" x14ac:dyDescent="0.25">
      <c r="C130" s="51"/>
      <c r="D130" s="92"/>
      <c r="E130" s="13"/>
      <c r="F130" s="13"/>
      <c r="G130" s="13"/>
      <c r="H130" s="13"/>
      <c r="I130" s="93"/>
    </row>
    <row r="131" spans="2:9" ht="15" thickBot="1" x14ac:dyDescent="0.25">
      <c r="B131" s="41" t="s">
        <v>43</v>
      </c>
      <c r="C131" s="55"/>
      <c r="D131" s="55"/>
      <c r="E131" s="55"/>
      <c r="F131" s="55"/>
      <c r="G131" s="55"/>
      <c r="H131" s="56"/>
      <c r="I131" s="56"/>
    </row>
    <row r="132" spans="2:9" ht="43.5" thickBot="1" x14ac:dyDescent="0.25">
      <c r="B132" s="37" t="s">
        <v>3</v>
      </c>
      <c r="C132" s="38" t="s">
        <v>70</v>
      </c>
      <c r="D132" s="39" t="s">
        <v>5</v>
      </c>
      <c r="E132" s="38" t="s">
        <v>71</v>
      </c>
      <c r="F132" s="38" t="s">
        <v>66</v>
      </c>
      <c r="G132" s="38" t="s">
        <v>8</v>
      </c>
      <c r="H132" s="40" t="s">
        <v>9</v>
      </c>
      <c r="I132" s="94" t="s">
        <v>10</v>
      </c>
    </row>
    <row r="133" spans="2:9" ht="14.25" x14ac:dyDescent="0.2">
      <c r="B133" s="58" t="s">
        <v>72</v>
      </c>
      <c r="C133" s="59" t="s">
        <v>12</v>
      </c>
      <c r="D133" s="77">
        <v>9</v>
      </c>
      <c r="E133" s="61">
        <v>940</v>
      </c>
      <c r="F133" s="61">
        <f t="shared" ref="F133:F196" si="6">+E133*18%</f>
        <v>169.2</v>
      </c>
      <c r="G133" s="61">
        <f t="shared" ref="G133:G196" si="7">F133+E133</f>
        <v>1109.2</v>
      </c>
      <c r="H133" s="61">
        <f t="shared" ref="H133:H196" si="8">G133*D133</f>
        <v>9982.8000000000011</v>
      </c>
      <c r="I133" s="62"/>
    </row>
    <row r="134" spans="2:9" ht="14.25" x14ac:dyDescent="0.2">
      <c r="B134" s="58" t="s">
        <v>73</v>
      </c>
      <c r="C134" s="59" t="s">
        <v>12</v>
      </c>
      <c r="D134" s="95">
        <v>7</v>
      </c>
      <c r="E134" s="64">
        <v>855</v>
      </c>
      <c r="F134" s="61">
        <f t="shared" si="6"/>
        <v>153.9</v>
      </c>
      <c r="G134" s="61">
        <f t="shared" si="7"/>
        <v>1008.9</v>
      </c>
      <c r="H134" s="61">
        <f t="shared" si="8"/>
        <v>7062.3</v>
      </c>
      <c r="I134" s="62"/>
    </row>
    <row r="135" spans="2:9" ht="14.25" x14ac:dyDescent="0.2">
      <c r="B135" s="65" t="s">
        <v>74</v>
      </c>
      <c r="C135" s="66" t="s">
        <v>12</v>
      </c>
      <c r="D135" s="95">
        <v>2</v>
      </c>
      <c r="E135" s="64">
        <v>3250</v>
      </c>
      <c r="F135" s="61">
        <f t="shared" si="6"/>
        <v>585</v>
      </c>
      <c r="G135" s="61">
        <f t="shared" si="7"/>
        <v>3835</v>
      </c>
      <c r="H135" s="61">
        <f t="shared" si="8"/>
        <v>7670</v>
      </c>
      <c r="I135" s="62"/>
    </row>
    <row r="136" spans="2:9" ht="14.25" x14ac:dyDescent="0.2">
      <c r="B136" s="65" t="s">
        <v>75</v>
      </c>
      <c r="C136" s="66" t="s">
        <v>12</v>
      </c>
      <c r="D136" s="95">
        <v>4</v>
      </c>
      <c r="E136" s="64">
        <v>2500</v>
      </c>
      <c r="F136" s="61">
        <f t="shared" si="6"/>
        <v>450</v>
      </c>
      <c r="G136" s="61">
        <f t="shared" si="7"/>
        <v>2950</v>
      </c>
      <c r="H136" s="61">
        <f t="shared" si="8"/>
        <v>11800</v>
      </c>
      <c r="I136" s="62"/>
    </row>
    <row r="137" spans="2:9" ht="14.25" x14ac:dyDescent="0.2">
      <c r="B137" s="65" t="s">
        <v>76</v>
      </c>
      <c r="C137" s="66" t="s">
        <v>12</v>
      </c>
      <c r="D137" s="95">
        <v>29</v>
      </c>
      <c r="E137" s="96">
        <v>218</v>
      </c>
      <c r="F137" s="61">
        <f t="shared" si="6"/>
        <v>39.24</v>
      </c>
      <c r="G137" s="61">
        <f t="shared" si="7"/>
        <v>257.24</v>
      </c>
      <c r="H137" s="61">
        <f t="shared" si="8"/>
        <v>7459.96</v>
      </c>
      <c r="I137" s="62"/>
    </row>
    <row r="138" spans="2:9" ht="14.25" x14ac:dyDescent="0.2">
      <c r="B138" s="65" t="s">
        <v>77</v>
      </c>
      <c r="C138" s="66" t="s">
        <v>12</v>
      </c>
      <c r="D138" s="95">
        <v>2</v>
      </c>
      <c r="E138" s="64">
        <v>185</v>
      </c>
      <c r="F138" s="61">
        <f t="shared" si="6"/>
        <v>33.299999999999997</v>
      </c>
      <c r="G138" s="61">
        <f t="shared" si="7"/>
        <v>218.3</v>
      </c>
      <c r="H138" s="61">
        <f t="shared" si="8"/>
        <v>436.6</v>
      </c>
      <c r="I138" s="67"/>
    </row>
    <row r="139" spans="2:9" ht="14.25" x14ac:dyDescent="0.2">
      <c r="B139" s="65" t="s">
        <v>201</v>
      </c>
      <c r="C139" s="66" t="s">
        <v>12</v>
      </c>
      <c r="D139" s="95">
        <v>15</v>
      </c>
      <c r="E139" s="64">
        <v>235.5</v>
      </c>
      <c r="F139" s="61">
        <f t="shared" si="6"/>
        <v>42.39</v>
      </c>
      <c r="G139" s="61">
        <f t="shared" si="7"/>
        <v>277.89</v>
      </c>
      <c r="H139" s="61">
        <f t="shared" si="8"/>
        <v>4168.3499999999995</v>
      </c>
      <c r="I139" s="67"/>
    </row>
    <row r="140" spans="2:9" ht="14.25" x14ac:dyDescent="0.2">
      <c r="B140" s="65" t="s">
        <v>78</v>
      </c>
      <c r="C140" s="66" t="s">
        <v>12</v>
      </c>
      <c r="D140" s="95">
        <v>6</v>
      </c>
      <c r="E140" s="64">
        <v>395</v>
      </c>
      <c r="F140" s="61">
        <f t="shared" si="6"/>
        <v>71.099999999999994</v>
      </c>
      <c r="G140" s="61">
        <f t="shared" si="7"/>
        <v>466.1</v>
      </c>
      <c r="H140" s="61">
        <f t="shared" si="8"/>
        <v>2796.6000000000004</v>
      </c>
      <c r="I140" s="62"/>
    </row>
    <row r="141" spans="2:9" ht="14.25" x14ac:dyDescent="0.2">
      <c r="B141" s="65" t="s">
        <v>79</v>
      </c>
      <c r="C141" s="66" t="s">
        <v>12</v>
      </c>
      <c r="D141" s="95">
        <v>14</v>
      </c>
      <c r="E141" s="64">
        <v>10</v>
      </c>
      <c r="F141" s="61">
        <f t="shared" si="6"/>
        <v>1.7999999999999998</v>
      </c>
      <c r="G141" s="61">
        <f t="shared" si="7"/>
        <v>11.8</v>
      </c>
      <c r="H141" s="61">
        <f t="shared" si="8"/>
        <v>165.20000000000002</v>
      </c>
      <c r="I141" s="62"/>
    </row>
    <row r="142" spans="2:9" ht="14.25" x14ac:dyDescent="0.2">
      <c r="B142" s="65" t="s">
        <v>80</v>
      </c>
      <c r="C142" s="66" t="s">
        <v>12</v>
      </c>
      <c r="D142" s="95">
        <v>40</v>
      </c>
      <c r="E142" s="64">
        <v>1</v>
      </c>
      <c r="F142" s="61">
        <v>0</v>
      </c>
      <c r="G142" s="61">
        <f t="shared" si="7"/>
        <v>1</v>
      </c>
      <c r="H142" s="61">
        <f t="shared" si="8"/>
        <v>40</v>
      </c>
      <c r="I142" s="62"/>
    </row>
    <row r="143" spans="2:9" ht="14.25" x14ac:dyDescent="0.2">
      <c r="B143" s="65" t="s">
        <v>81</v>
      </c>
      <c r="C143" s="66" t="s">
        <v>20</v>
      </c>
      <c r="D143" s="95">
        <v>4</v>
      </c>
      <c r="E143" s="64">
        <v>100</v>
      </c>
      <c r="F143" s="61">
        <f t="shared" si="6"/>
        <v>18</v>
      </c>
      <c r="G143" s="61">
        <f t="shared" si="7"/>
        <v>118</v>
      </c>
      <c r="H143" s="61">
        <f t="shared" si="8"/>
        <v>472</v>
      </c>
      <c r="I143" s="67"/>
    </row>
    <row r="144" spans="2:9" ht="15" thickBot="1" x14ac:dyDescent="0.25">
      <c r="B144" s="65" t="s">
        <v>82</v>
      </c>
      <c r="C144" s="66" t="s">
        <v>12</v>
      </c>
      <c r="D144" s="95">
        <v>5</v>
      </c>
      <c r="E144" s="64">
        <v>63</v>
      </c>
      <c r="F144" s="61">
        <f t="shared" si="6"/>
        <v>11.34</v>
      </c>
      <c r="G144" s="61">
        <f t="shared" si="7"/>
        <v>74.34</v>
      </c>
      <c r="H144" s="61">
        <f t="shared" si="8"/>
        <v>371.70000000000005</v>
      </c>
      <c r="I144" s="62"/>
    </row>
    <row r="145" spans="2:9" ht="15" thickBot="1" x14ac:dyDescent="0.25">
      <c r="B145" s="41" t="s">
        <v>43</v>
      </c>
      <c r="C145" s="55"/>
      <c r="D145" s="55"/>
      <c r="E145" s="55"/>
      <c r="F145" s="55"/>
      <c r="G145" s="55"/>
      <c r="H145" s="56"/>
      <c r="I145" s="56"/>
    </row>
    <row r="146" spans="2:9" ht="43.5" thickBot="1" x14ac:dyDescent="0.25">
      <c r="B146" s="72" t="s">
        <v>3</v>
      </c>
      <c r="C146" s="73" t="s">
        <v>70</v>
      </c>
      <c r="D146" s="74" t="s">
        <v>5</v>
      </c>
      <c r="E146" s="73" t="s">
        <v>71</v>
      </c>
      <c r="F146" s="73" t="s">
        <v>66</v>
      </c>
      <c r="G146" s="73" t="s">
        <v>8</v>
      </c>
      <c r="H146" s="75" t="s">
        <v>9</v>
      </c>
      <c r="I146" s="94" t="s">
        <v>10</v>
      </c>
    </row>
    <row r="147" spans="2:9" ht="14.25" x14ac:dyDescent="0.2">
      <c r="B147" s="58" t="s">
        <v>85</v>
      </c>
      <c r="C147" s="59" t="s">
        <v>31</v>
      </c>
      <c r="D147" s="77">
        <v>31</v>
      </c>
      <c r="E147" s="61">
        <v>53</v>
      </c>
      <c r="F147" s="61">
        <f t="shared" si="6"/>
        <v>9.5399999999999991</v>
      </c>
      <c r="G147" s="61">
        <f t="shared" si="7"/>
        <v>62.54</v>
      </c>
      <c r="H147" s="61">
        <f t="shared" si="8"/>
        <v>1938.74</v>
      </c>
      <c r="I147" s="62"/>
    </row>
    <row r="148" spans="2:9" ht="14.25" x14ac:dyDescent="0.2">
      <c r="B148" s="65" t="s">
        <v>86</v>
      </c>
      <c r="C148" s="66" t="s">
        <v>31</v>
      </c>
      <c r="D148" s="95">
        <v>10</v>
      </c>
      <c r="E148" s="64">
        <v>85</v>
      </c>
      <c r="F148" s="61">
        <f t="shared" si="6"/>
        <v>15.299999999999999</v>
      </c>
      <c r="G148" s="61">
        <f t="shared" si="7"/>
        <v>100.3</v>
      </c>
      <c r="H148" s="61">
        <f t="shared" si="8"/>
        <v>1003</v>
      </c>
      <c r="I148" s="62"/>
    </row>
    <row r="149" spans="2:9" ht="14.25" x14ac:dyDescent="0.2">
      <c r="B149" s="65" t="s">
        <v>87</v>
      </c>
      <c r="C149" s="66" t="s">
        <v>31</v>
      </c>
      <c r="D149" s="95">
        <v>1</v>
      </c>
      <c r="E149" s="64">
        <v>40</v>
      </c>
      <c r="F149" s="61">
        <f t="shared" si="6"/>
        <v>7.1999999999999993</v>
      </c>
      <c r="G149" s="61">
        <f t="shared" si="7"/>
        <v>47.2</v>
      </c>
      <c r="H149" s="61">
        <f t="shared" si="8"/>
        <v>47.2</v>
      </c>
      <c r="I149" s="62"/>
    </row>
    <row r="150" spans="2:9" ht="14.25" x14ac:dyDescent="0.2">
      <c r="B150" s="65" t="s">
        <v>88</v>
      </c>
      <c r="C150" s="66" t="s">
        <v>31</v>
      </c>
      <c r="D150" s="95">
        <v>5</v>
      </c>
      <c r="E150" s="64">
        <v>32</v>
      </c>
      <c r="F150" s="61">
        <f t="shared" si="6"/>
        <v>5.76</v>
      </c>
      <c r="G150" s="61">
        <f t="shared" si="7"/>
        <v>37.76</v>
      </c>
      <c r="H150" s="61">
        <f t="shared" si="8"/>
        <v>188.79999999999998</v>
      </c>
      <c r="I150" s="62"/>
    </row>
    <row r="151" spans="2:9" ht="14.25" x14ac:dyDescent="0.2">
      <c r="B151" s="65" t="s">
        <v>89</v>
      </c>
      <c r="C151" s="66" t="s">
        <v>31</v>
      </c>
      <c r="D151" s="95">
        <v>14</v>
      </c>
      <c r="E151" s="64">
        <v>85</v>
      </c>
      <c r="F151" s="61">
        <f t="shared" si="6"/>
        <v>15.299999999999999</v>
      </c>
      <c r="G151" s="61">
        <f t="shared" si="7"/>
        <v>100.3</v>
      </c>
      <c r="H151" s="61">
        <f t="shared" si="8"/>
        <v>1404.2</v>
      </c>
      <c r="I151" s="62"/>
    </row>
    <row r="152" spans="2:9" ht="14.25" x14ac:dyDescent="0.2">
      <c r="B152" s="65" t="s">
        <v>90</v>
      </c>
      <c r="C152" s="66" t="s">
        <v>34</v>
      </c>
      <c r="D152" s="95">
        <f>9+6</f>
        <v>15</v>
      </c>
      <c r="E152" s="64">
        <v>1</v>
      </c>
      <c r="F152" s="61">
        <v>0</v>
      </c>
      <c r="G152" s="61">
        <f t="shared" si="7"/>
        <v>1</v>
      </c>
      <c r="H152" s="61">
        <f t="shared" si="8"/>
        <v>15</v>
      </c>
      <c r="I152" s="62"/>
    </row>
    <row r="153" spans="2:9" ht="14.25" x14ac:dyDescent="0.2">
      <c r="B153" s="65" t="s">
        <v>91</v>
      </c>
      <c r="C153" s="66" t="s">
        <v>34</v>
      </c>
      <c r="D153" s="95">
        <v>11</v>
      </c>
      <c r="E153" s="64">
        <v>1</v>
      </c>
      <c r="F153" s="61">
        <v>0</v>
      </c>
      <c r="G153" s="61">
        <f t="shared" si="7"/>
        <v>1</v>
      </c>
      <c r="H153" s="61">
        <f t="shared" si="8"/>
        <v>11</v>
      </c>
      <c r="I153" s="62"/>
    </row>
    <row r="154" spans="2:9" ht="14.25" x14ac:dyDescent="0.2">
      <c r="B154" s="65" t="s">
        <v>92</v>
      </c>
      <c r="C154" s="66" t="s">
        <v>12</v>
      </c>
      <c r="D154" s="95">
        <v>89</v>
      </c>
      <c r="E154" s="64">
        <v>20</v>
      </c>
      <c r="F154" s="61">
        <f t="shared" si="6"/>
        <v>3.5999999999999996</v>
      </c>
      <c r="G154" s="61">
        <f t="shared" si="7"/>
        <v>23.6</v>
      </c>
      <c r="H154" s="61">
        <f t="shared" si="8"/>
        <v>2100.4</v>
      </c>
      <c r="I154" s="62"/>
    </row>
    <row r="155" spans="2:9" ht="14.25" x14ac:dyDescent="0.2">
      <c r="B155" s="65" t="s">
        <v>93</v>
      </c>
      <c r="C155" s="66" t="s">
        <v>12</v>
      </c>
      <c r="D155" s="95">
        <v>12</v>
      </c>
      <c r="E155" s="64">
        <v>1</v>
      </c>
      <c r="F155" s="61">
        <v>0</v>
      </c>
      <c r="G155" s="61">
        <f t="shared" si="7"/>
        <v>1</v>
      </c>
      <c r="H155" s="61">
        <f t="shared" si="8"/>
        <v>12</v>
      </c>
      <c r="I155" s="62"/>
    </row>
    <row r="156" spans="2:9" ht="14.25" x14ac:dyDescent="0.2">
      <c r="B156" s="65" t="s">
        <v>94</v>
      </c>
      <c r="C156" s="66" t="s">
        <v>12</v>
      </c>
      <c r="D156" s="95">
        <v>12</v>
      </c>
      <c r="E156" s="64">
        <v>1</v>
      </c>
      <c r="F156" s="61">
        <v>0</v>
      </c>
      <c r="G156" s="61">
        <f t="shared" si="7"/>
        <v>1</v>
      </c>
      <c r="H156" s="61">
        <f t="shared" si="8"/>
        <v>12</v>
      </c>
      <c r="I156" s="62"/>
    </row>
    <row r="157" spans="2:9" ht="14.25" x14ac:dyDescent="0.2">
      <c r="B157" s="65" t="s">
        <v>95</v>
      </c>
      <c r="C157" s="66" t="s">
        <v>12</v>
      </c>
      <c r="D157" s="95">
        <v>21</v>
      </c>
      <c r="E157" s="64">
        <v>1</v>
      </c>
      <c r="F157" s="61">
        <v>0</v>
      </c>
      <c r="G157" s="61">
        <f t="shared" si="7"/>
        <v>1</v>
      </c>
      <c r="H157" s="61">
        <f t="shared" si="8"/>
        <v>21</v>
      </c>
      <c r="I157" s="62"/>
    </row>
    <row r="158" spans="2:9" ht="14.25" x14ac:dyDescent="0.2">
      <c r="B158" s="65" t="s">
        <v>96</v>
      </c>
      <c r="C158" s="66" t="s">
        <v>12</v>
      </c>
      <c r="D158" s="95">
        <v>11</v>
      </c>
      <c r="E158" s="64">
        <v>103</v>
      </c>
      <c r="F158" s="61">
        <f>+E158*18%</f>
        <v>18.54</v>
      </c>
      <c r="G158" s="61">
        <f t="shared" si="7"/>
        <v>121.53999999999999</v>
      </c>
      <c r="H158" s="61">
        <f t="shared" si="8"/>
        <v>1336.9399999999998</v>
      </c>
      <c r="I158" s="62"/>
    </row>
    <row r="159" spans="2:9" ht="14.25" x14ac:dyDescent="0.2">
      <c r="B159" s="65" t="s">
        <v>97</v>
      </c>
      <c r="C159" s="66" t="s">
        <v>31</v>
      </c>
      <c r="D159" s="95">
        <v>1</v>
      </c>
      <c r="E159" s="64">
        <v>335</v>
      </c>
      <c r="F159" s="61">
        <f>+E159*18%</f>
        <v>60.3</v>
      </c>
      <c r="G159" s="61">
        <f t="shared" si="7"/>
        <v>395.3</v>
      </c>
      <c r="H159" s="61">
        <f t="shared" si="8"/>
        <v>395.3</v>
      </c>
      <c r="I159" s="62" t="s">
        <v>98</v>
      </c>
    </row>
    <row r="160" spans="2:9" ht="14.25" x14ac:dyDescent="0.2">
      <c r="B160" s="65" t="s">
        <v>99</v>
      </c>
      <c r="C160" s="66" t="s">
        <v>31</v>
      </c>
      <c r="D160" s="95">
        <v>20</v>
      </c>
      <c r="E160" s="64">
        <v>425</v>
      </c>
      <c r="F160" s="61">
        <f t="shared" si="6"/>
        <v>76.5</v>
      </c>
      <c r="G160" s="61">
        <f t="shared" si="7"/>
        <v>501.5</v>
      </c>
      <c r="H160" s="61">
        <f t="shared" si="8"/>
        <v>10030</v>
      </c>
      <c r="I160" s="62" t="s">
        <v>202</v>
      </c>
    </row>
    <row r="161" spans="2:9" ht="14.25" x14ac:dyDescent="0.2">
      <c r="B161" s="65" t="s">
        <v>101</v>
      </c>
      <c r="C161" s="66" t="s">
        <v>20</v>
      </c>
      <c r="D161" s="95">
        <v>16</v>
      </c>
      <c r="E161" s="64">
        <v>500</v>
      </c>
      <c r="F161" s="61">
        <f t="shared" si="6"/>
        <v>90</v>
      </c>
      <c r="G161" s="61">
        <f t="shared" si="7"/>
        <v>590</v>
      </c>
      <c r="H161" s="61">
        <f t="shared" si="8"/>
        <v>9440</v>
      </c>
      <c r="I161" s="62"/>
    </row>
    <row r="162" spans="2:9" ht="14.25" x14ac:dyDescent="0.2">
      <c r="B162" s="65" t="s">
        <v>102</v>
      </c>
      <c r="C162" s="66" t="s">
        <v>12</v>
      </c>
      <c r="D162" s="95">
        <v>725</v>
      </c>
      <c r="E162" s="64">
        <v>1</v>
      </c>
      <c r="F162" s="61">
        <v>0</v>
      </c>
      <c r="G162" s="61">
        <f t="shared" si="7"/>
        <v>1</v>
      </c>
      <c r="H162" s="61">
        <f t="shared" si="8"/>
        <v>725</v>
      </c>
      <c r="I162" s="62"/>
    </row>
    <row r="163" spans="2:9" ht="14.25" x14ac:dyDescent="0.2">
      <c r="B163" s="65" t="s">
        <v>103</v>
      </c>
      <c r="C163" s="66" t="s">
        <v>12</v>
      </c>
      <c r="D163" s="97">
        <v>2925</v>
      </c>
      <c r="E163" s="64">
        <v>1</v>
      </c>
      <c r="F163" s="61">
        <v>0</v>
      </c>
      <c r="G163" s="61">
        <f t="shared" si="7"/>
        <v>1</v>
      </c>
      <c r="H163" s="61">
        <f t="shared" si="8"/>
        <v>2925</v>
      </c>
      <c r="I163" s="62"/>
    </row>
    <row r="164" spans="2:9" ht="14.25" x14ac:dyDescent="0.2">
      <c r="B164" s="65" t="s">
        <v>104</v>
      </c>
      <c r="C164" s="66" t="s">
        <v>12</v>
      </c>
      <c r="D164" s="97">
        <v>2505</v>
      </c>
      <c r="E164" s="64">
        <v>1</v>
      </c>
      <c r="F164" s="61">
        <v>0</v>
      </c>
      <c r="G164" s="61">
        <f t="shared" si="7"/>
        <v>1</v>
      </c>
      <c r="H164" s="61">
        <f t="shared" si="8"/>
        <v>2505</v>
      </c>
      <c r="I164" s="62"/>
    </row>
    <row r="165" spans="2:9" ht="14.25" x14ac:dyDescent="0.2">
      <c r="B165" s="69" t="s">
        <v>105</v>
      </c>
      <c r="C165" s="66" t="s">
        <v>20</v>
      </c>
      <c r="D165" s="98">
        <v>16</v>
      </c>
      <c r="E165" s="64">
        <v>230</v>
      </c>
      <c r="F165" s="61">
        <f t="shared" si="6"/>
        <v>41.4</v>
      </c>
      <c r="G165" s="61">
        <f t="shared" si="7"/>
        <v>271.39999999999998</v>
      </c>
      <c r="H165" s="61">
        <f t="shared" si="8"/>
        <v>4342.3999999999996</v>
      </c>
      <c r="I165" s="62"/>
    </row>
    <row r="166" spans="2:9" ht="14.25" x14ac:dyDescent="0.2">
      <c r="B166" s="65" t="s">
        <v>106</v>
      </c>
      <c r="C166" s="66" t="s">
        <v>31</v>
      </c>
      <c r="D166" s="95">
        <v>5</v>
      </c>
      <c r="E166" s="64">
        <v>120</v>
      </c>
      <c r="F166" s="61">
        <f t="shared" si="6"/>
        <v>21.599999999999998</v>
      </c>
      <c r="G166" s="61">
        <f t="shared" si="7"/>
        <v>141.6</v>
      </c>
      <c r="H166" s="61">
        <f t="shared" si="8"/>
        <v>708</v>
      </c>
      <c r="I166" s="62" t="s">
        <v>107</v>
      </c>
    </row>
    <row r="167" spans="2:9" ht="14.25" x14ac:dyDescent="0.2">
      <c r="B167" s="65" t="s">
        <v>108</v>
      </c>
      <c r="C167" s="66" t="s">
        <v>31</v>
      </c>
      <c r="D167" s="95">
        <v>25</v>
      </c>
      <c r="E167" s="64">
        <v>25</v>
      </c>
      <c r="F167" s="61">
        <f t="shared" si="6"/>
        <v>4.5</v>
      </c>
      <c r="G167" s="61">
        <f t="shared" si="7"/>
        <v>29.5</v>
      </c>
      <c r="H167" s="61">
        <f t="shared" si="8"/>
        <v>737.5</v>
      </c>
      <c r="I167" s="62"/>
    </row>
    <row r="168" spans="2:9" ht="14.25" x14ac:dyDescent="0.2">
      <c r="B168" s="65" t="s">
        <v>109</v>
      </c>
      <c r="C168" s="66" t="s">
        <v>12</v>
      </c>
      <c r="D168" s="95">
        <v>10</v>
      </c>
      <c r="E168" s="64">
        <v>245</v>
      </c>
      <c r="F168" s="61">
        <f t="shared" si="6"/>
        <v>44.1</v>
      </c>
      <c r="G168" s="61">
        <f t="shared" si="7"/>
        <v>289.10000000000002</v>
      </c>
      <c r="H168" s="61">
        <f t="shared" si="8"/>
        <v>2891</v>
      </c>
      <c r="I168" s="62"/>
    </row>
    <row r="169" spans="2:9" ht="14.25" x14ac:dyDescent="0.2">
      <c r="B169" s="65" t="s">
        <v>111</v>
      </c>
      <c r="C169" s="66" t="s">
        <v>12</v>
      </c>
      <c r="D169" s="95">
        <v>1</v>
      </c>
      <c r="E169" s="64">
        <v>363.95</v>
      </c>
      <c r="F169" s="61">
        <f t="shared" si="6"/>
        <v>65.510999999999996</v>
      </c>
      <c r="G169" s="61">
        <f t="shared" si="7"/>
        <v>429.46100000000001</v>
      </c>
      <c r="H169" s="61">
        <f t="shared" si="8"/>
        <v>429.46100000000001</v>
      </c>
      <c r="I169" s="62"/>
    </row>
    <row r="170" spans="2:9" ht="14.25" x14ac:dyDescent="0.2">
      <c r="B170" s="65" t="s">
        <v>112</v>
      </c>
      <c r="C170" s="66" t="s">
        <v>31</v>
      </c>
      <c r="D170" s="95">
        <v>37</v>
      </c>
      <c r="E170" s="64">
        <v>60</v>
      </c>
      <c r="F170" s="61">
        <f t="shared" si="6"/>
        <v>10.799999999999999</v>
      </c>
      <c r="G170" s="61">
        <f t="shared" si="7"/>
        <v>70.8</v>
      </c>
      <c r="H170" s="61">
        <f t="shared" si="8"/>
        <v>2619.6</v>
      </c>
      <c r="I170" s="62"/>
    </row>
    <row r="171" spans="2:9" ht="14.25" x14ac:dyDescent="0.2">
      <c r="B171" s="65" t="s">
        <v>113</v>
      </c>
      <c r="C171" s="66" t="s">
        <v>34</v>
      </c>
      <c r="D171" s="95">
        <v>64</v>
      </c>
      <c r="E171" s="64">
        <v>1</v>
      </c>
      <c r="F171" s="61">
        <v>0</v>
      </c>
      <c r="G171" s="61">
        <f t="shared" si="7"/>
        <v>1</v>
      </c>
      <c r="H171" s="61">
        <f t="shared" si="8"/>
        <v>64</v>
      </c>
      <c r="I171" s="62"/>
    </row>
    <row r="172" spans="2:9" ht="14.25" x14ac:dyDescent="0.2">
      <c r="B172" s="65" t="s">
        <v>114</v>
      </c>
      <c r="C172" s="66" t="s">
        <v>34</v>
      </c>
      <c r="D172" s="95">
        <v>1</v>
      </c>
      <c r="E172" s="64">
        <v>1</v>
      </c>
      <c r="F172" s="61">
        <v>0</v>
      </c>
      <c r="G172" s="61">
        <f t="shared" si="7"/>
        <v>1</v>
      </c>
      <c r="H172" s="61">
        <f t="shared" si="8"/>
        <v>1</v>
      </c>
      <c r="I172" s="62"/>
    </row>
    <row r="173" spans="2:9" ht="14.25" x14ac:dyDescent="0.2">
      <c r="B173" s="65" t="s">
        <v>115</v>
      </c>
      <c r="C173" s="66" t="s">
        <v>31</v>
      </c>
      <c r="D173" s="95">
        <v>10</v>
      </c>
      <c r="E173" s="64">
        <v>65</v>
      </c>
      <c r="F173" s="61">
        <f t="shared" si="6"/>
        <v>11.7</v>
      </c>
      <c r="G173" s="61">
        <f t="shared" si="7"/>
        <v>76.7</v>
      </c>
      <c r="H173" s="61">
        <f t="shared" si="8"/>
        <v>767</v>
      </c>
      <c r="I173" s="62"/>
    </row>
    <row r="174" spans="2:9" ht="14.25" x14ac:dyDescent="0.2">
      <c r="B174" s="65" t="s">
        <v>116</v>
      </c>
      <c r="C174" s="66" t="s">
        <v>31</v>
      </c>
      <c r="D174" s="95">
        <v>3</v>
      </c>
      <c r="E174" s="64">
        <v>105</v>
      </c>
      <c r="F174" s="61">
        <f t="shared" si="6"/>
        <v>18.899999999999999</v>
      </c>
      <c r="G174" s="61">
        <f t="shared" si="7"/>
        <v>123.9</v>
      </c>
      <c r="H174" s="61">
        <f t="shared" si="8"/>
        <v>371.70000000000005</v>
      </c>
      <c r="I174" s="62"/>
    </row>
    <row r="175" spans="2:9" ht="14.25" x14ac:dyDescent="0.2">
      <c r="B175" s="65" t="s">
        <v>117</v>
      </c>
      <c r="C175" s="66" t="s">
        <v>12</v>
      </c>
      <c r="D175" s="95">
        <v>35</v>
      </c>
      <c r="E175" s="64">
        <v>34</v>
      </c>
      <c r="F175" s="61">
        <f t="shared" si="6"/>
        <v>6.12</v>
      </c>
      <c r="G175" s="61">
        <f t="shared" si="7"/>
        <v>40.119999999999997</v>
      </c>
      <c r="H175" s="61">
        <f t="shared" si="8"/>
        <v>1404.1999999999998</v>
      </c>
      <c r="I175" s="62"/>
    </row>
    <row r="176" spans="2:9" ht="14.25" x14ac:dyDescent="0.2">
      <c r="B176" s="65" t="s">
        <v>118</v>
      </c>
      <c r="C176" s="66" t="s">
        <v>12</v>
      </c>
      <c r="D176" s="95">
        <v>14</v>
      </c>
      <c r="E176" s="64">
        <v>1</v>
      </c>
      <c r="F176" s="61">
        <v>0</v>
      </c>
      <c r="G176" s="61">
        <f t="shared" si="7"/>
        <v>1</v>
      </c>
      <c r="H176" s="61">
        <f t="shared" si="8"/>
        <v>14</v>
      </c>
      <c r="I176" s="62"/>
    </row>
    <row r="177" spans="2:9" ht="14.25" x14ac:dyDescent="0.2">
      <c r="B177" s="65" t="s">
        <v>119</v>
      </c>
      <c r="C177" s="66" t="s">
        <v>12</v>
      </c>
      <c r="D177" s="95">
        <v>20</v>
      </c>
      <c r="E177" s="64">
        <v>1</v>
      </c>
      <c r="F177" s="61">
        <v>0</v>
      </c>
      <c r="G177" s="61">
        <f t="shared" si="7"/>
        <v>1</v>
      </c>
      <c r="H177" s="61">
        <f t="shared" si="8"/>
        <v>20</v>
      </c>
      <c r="I177" s="62"/>
    </row>
    <row r="178" spans="2:9" ht="14.25" x14ac:dyDescent="0.2">
      <c r="B178" s="65" t="s">
        <v>120</v>
      </c>
      <c r="C178" s="66" t="s">
        <v>12</v>
      </c>
      <c r="D178" s="95">
        <v>14</v>
      </c>
      <c r="E178" s="64">
        <v>940</v>
      </c>
      <c r="F178" s="61">
        <f t="shared" si="6"/>
        <v>169.2</v>
      </c>
      <c r="G178" s="61">
        <f t="shared" si="7"/>
        <v>1109.2</v>
      </c>
      <c r="H178" s="61">
        <f t="shared" si="8"/>
        <v>15528.800000000001</v>
      </c>
      <c r="I178" s="62"/>
    </row>
    <row r="179" spans="2:9" ht="14.25" x14ac:dyDescent="0.2">
      <c r="B179" s="65" t="s">
        <v>121</v>
      </c>
      <c r="C179" s="66" t="s">
        <v>12</v>
      </c>
      <c r="D179" s="95">
        <v>1</v>
      </c>
      <c r="E179" s="64">
        <v>63</v>
      </c>
      <c r="F179" s="61">
        <f t="shared" si="6"/>
        <v>11.34</v>
      </c>
      <c r="G179" s="61">
        <f t="shared" si="7"/>
        <v>74.34</v>
      </c>
      <c r="H179" s="61">
        <f t="shared" si="8"/>
        <v>74.34</v>
      </c>
      <c r="I179" s="62"/>
    </row>
    <row r="180" spans="2:9" ht="14.25" x14ac:dyDescent="0.2">
      <c r="B180" s="65" t="s">
        <v>203</v>
      </c>
      <c r="C180" s="66" t="s">
        <v>34</v>
      </c>
      <c r="D180" s="95">
        <v>14</v>
      </c>
      <c r="E180" s="64">
        <v>122</v>
      </c>
      <c r="F180" s="61">
        <f t="shared" si="6"/>
        <v>21.96</v>
      </c>
      <c r="G180" s="61">
        <f t="shared" si="7"/>
        <v>143.96</v>
      </c>
      <c r="H180" s="61">
        <f t="shared" si="8"/>
        <v>2015.44</v>
      </c>
      <c r="I180" s="62"/>
    </row>
    <row r="181" spans="2:9" ht="14.25" x14ac:dyDescent="0.2">
      <c r="B181" s="65" t="s">
        <v>122</v>
      </c>
      <c r="C181" s="66" t="s">
        <v>12</v>
      </c>
      <c r="D181" s="95">
        <v>1</v>
      </c>
      <c r="E181" s="64">
        <v>6.4</v>
      </c>
      <c r="F181" s="61">
        <f t="shared" si="6"/>
        <v>1.1519999999999999</v>
      </c>
      <c r="G181" s="61">
        <f t="shared" si="7"/>
        <v>7.5520000000000005</v>
      </c>
      <c r="H181" s="61">
        <f t="shared" si="8"/>
        <v>7.5520000000000005</v>
      </c>
      <c r="I181" s="62" t="s">
        <v>123</v>
      </c>
    </row>
    <row r="182" spans="2:9" ht="14.25" x14ac:dyDescent="0.2">
      <c r="B182" s="65" t="s">
        <v>124</v>
      </c>
      <c r="C182" s="66" t="s">
        <v>12</v>
      </c>
      <c r="D182" s="95">
        <v>84</v>
      </c>
      <c r="E182" s="64">
        <v>6.4</v>
      </c>
      <c r="F182" s="61">
        <f t="shared" si="6"/>
        <v>1.1519999999999999</v>
      </c>
      <c r="G182" s="61">
        <f t="shared" si="7"/>
        <v>7.5520000000000005</v>
      </c>
      <c r="H182" s="61">
        <f t="shared" si="8"/>
        <v>634.36800000000005</v>
      </c>
      <c r="I182" s="62" t="s">
        <v>123</v>
      </c>
    </row>
    <row r="183" spans="2:9" ht="14.25" x14ac:dyDescent="0.2">
      <c r="B183" s="65" t="s">
        <v>125</v>
      </c>
      <c r="C183" s="66" t="s">
        <v>12</v>
      </c>
      <c r="D183" s="95">
        <v>204</v>
      </c>
      <c r="E183" s="64">
        <v>1</v>
      </c>
      <c r="F183" s="61">
        <v>0</v>
      </c>
      <c r="G183" s="61">
        <f t="shared" si="7"/>
        <v>1</v>
      </c>
      <c r="H183" s="61">
        <f t="shared" si="8"/>
        <v>204</v>
      </c>
      <c r="I183" s="62"/>
    </row>
    <row r="184" spans="2:9" ht="14.25" x14ac:dyDescent="0.2">
      <c r="B184" s="65" t="s">
        <v>126</v>
      </c>
      <c r="C184" s="66" t="s">
        <v>12</v>
      </c>
      <c r="D184" s="95">
        <v>34</v>
      </c>
      <c r="E184" s="64">
        <v>1</v>
      </c>
      <c r="F184" s="61">
        <v>0</v>
      </c>
      <c r="G184" s="61">
        <f t="shared" si="7"/>
        <v>1</v>
      </c>
      <c r="H184" s="61">
        <f t="shared" si="8"/>
        <v>34</v>
      </c>
      <c r="I184" s="62"/>
    </row>
    <row r="185" spans="2:9" ht="14.25" x14ac:dyDescent="0.2">
      <c r="B185" s="65" t="s">
        <v>127</v>
      </c>
      <c r="C185" s="66" t="s">
        <v>12</v>
      </c>
      <c r="D185" s="95">
        <v>75</v>
      </c>
      <c r="E185" s="64">
        <v>1</v>
      </c>
      <c r="F185" s="61">
        <v>0</v>
      </c>
      <c r="G185" s="61">
        <f t="shared" si="7"/>
        <v>1</v>
      </c>
      <c r="H185" s="61">
        <f t="shared" si="8"/>
        <v>75</v>
      </c>
      <c r="I185" s="62"/>
    </row>
    <row r="186" spans="2:9" ht="14.25" x14ac:dyDescent="0.2">
      <c r="B186" s="65" t="s">
        <v>128</v>
      </c>
      <c r="C186" s="66" t="s">
        <v>12</v>
      </c>
      <c r="D186" s="95">
        <v>84</v>
      </c>
      <c r="E186" s="64">
        <v>1</v>
      </c>
      <c r="F186" s="61">
        <v>0</v>
      </c>
      <c r="G186" s="61">
        <f t="shared" si="7"/>
        <v>1</v>
      </c>
      <c r="H186" s="61">
        <f t="shared" si="8"/>
        <v>84</v>
      </c>
      <c r="I186" s="62"/>
    </row>
    <row r="187" spans="2:9" ht="14.25" x14ac:dyDescent="0.2">
      <c r="B187" s="65" t="s">
        <v>129</v>
      </c>
      <c r="C187" s="66" t="s">
        <v>12</v>
      </c>
      <c r="D187" s="95">
        <v>5</v>
      </c>
      <c r="E187" s="64">
        <v>1</v>
      </c>
      <c r="F187" s="61">
        <v>0</v>
      </c>
      <c r="G187" s="61">
        <f t="shared" si="7"/>
        <v>1</v>
      </c>
      <c r="H187" s="61">
        <f t="shared" si="8"/>
        <v>5</v>
      </c>
      <c r="I187" s="62"/>
    </row>
    <row r="188" spans="2:9" ht="14.25" x14ac:dyDescent="0.2">
      <c r="B188" s="65" t="s">
        <v>130</v>
      </c>
      <c r="C188" s="66" t="s">
        <v>12</v>
      </c>
      <c r="D188" s="95">
        <v>1</v>
      </c>
      <c r="E188" s="64">
        <v>1</v>
      </c>
      <c r="F188" s="61">
        <v>0</v>
      </c>
      <c r="G188" s="61">
        <f t="shared" si="7"/>
        <v>1</v>
      </c>
      <c r="H188" s="61">
        <f t="shared" si="8"/>
        <v>1</v>
      </c>
      <c r="I188" s="62"/>
    </row>
    <row r="189" spans="2:9" ht="14.25" x14ac:dyDescent="0.2">
      <c r="B189" s="65" t="s">
        <v>131</v>
      </c>
      <c r="C189" s="66" t="s">
        <v>12</v>
      </c>
      <c r="D189" s="95">
        <v>8</v>
      </c>
      <c r="E189" s="64">
        <v>1</v>
      </c>
      <c r="F189" s="61">
        <v>0</v>
      </c>
      <c r="G189" s="61">
        <f t="shared" si="7"/>
        <v>1</v>
      </c>
      <c r="H189" s="61">
        <f t="shared" si="8"/>
        <v>8</v>
      </c>
      <c r="I189" s="62"/>
    </row>
    <row r="190" spans="2:9" ht="14.25" x14ac:dyDescent="0.2">
      <c r="B190" s="65" t="s">
        <v>132</v>
      </c>
      <c r="C190" s="66" t="s">
        <v>12</v>
      </c>
      <c r="D190" s="95">
        <v>3</v>
      </c>
      <c r="E190" s="64">
        <v>1</v>
      </c>
      <c r="F190" s="61">
        <v>0</v>
      </c>
      <c r="G190" s="61">
        <f t="shared" si="7"/>
        <v>1</v>
      </c>
      <c r="H190" s="61">
        <f t="shared" si="8"/>
        <v>3</v>
      </c>
      <c r="I190" s="62"/>
    </row>
    <row r="191" spans="2:9" ht="14.25" x14ac:dyDescent="0.2">
      <c r="B191" s="65" t="s">
        <v>133</v>
      </c>
      <c r="C191" s="66" t="s">
        <v>12</v>
      </c>
      <c r="D191" s="95">
        <v>7</v>
      </c>
      <c r="E191" s="64">
        <v>1</v>
      </c>
      <c r="F191" s="61">
        <v>0</v>
      </c>
      <c r="G191" s="61">
        <f t="shared" si="7"/>
        <v>1</v>
      </c>
      <c r="H191" s="61">
        <f t="shared" si="8"/>
        <v>7</v>
      </c>
      <c r="I191" s="62"/>
    </row>
    <row r="192" spans="2:9" ht="14.25" x14ac:dyDescent="0.2">
      <c r="B192" s="65" t="s">
        <v>134</v>
      </c>
      <c r="C192" s="66" t="s">
        <v>12</v>
      </c>
      <c r="D192" s="95">
        <v>9</v>
      </c>
      <c r="E192" s="64">
        <v>1</v>
      </c>
      <c r="F192" s="61">
        <v>0</v>
      </c>
      <c r="G192" s="61">
        <f t="shared" si="7"/>
        <v>1</v>
      </c>
      <c r="H192" s="61">
        <f t="shared" si="8"/>
        <v>9</v>
      </c>
      <c r="I192" s="62"/>
    </row>
    <row r="193" spans="2:9" ht="14.25" x14ac:dyDescent="0.2">
      <c r="B193" s="65" t="s">
        <v>135</v>
      </c>
      <c r="C193" s="66" t="s">
        <v>31</v>
      </c>
      <c r="D193" s="95">
        <v>10</v>
      </c>
      <c r="E193" s="64">
        <v>46</v>
      </c>
      <c r="F193" s="61">
        <f t="shared" si="6"/>
        <v>8.2799999999999994</v>
      </c>
      <c r="G193" s="61">
        <f t="shared" si="7"/>
        <v>54.28</v>
      </c>
      <c r="H193" s="61">
        <f t="shared" si="8"/>
        <v>542.79999999999995</v>
      </c>
      <c r="I193" s="62" t="s">
        <v>123</v>
      </c>
    </row>
    <row r="194" spans="2:9" ht="14.25" x14ac:dyDescent="0.2">
      <c r="B194" s="65" t="s">
        <v>136</v>
      </c>
      <c r="C194" s="66" t="s">
        <v>20</v>
      </c>
      <c r="D194" s="95">
        <v>4</v>
      </c>
      <c r="E194" s="64">
        <v>330</v>
      </c>
      <c r="F194" s="61">
        <f t="shared" si="6"/>
        <v>59.4</v>
      </c>
      <c r="G194" s="61">
        <f t="shared" si="7"/>
        <v>389.4</v>
      </c>
      <c r="H194" s="61">
        <f t="shared" si="8"/>
        <v>1557.6</v>
      </c>
      <c r="I194" s="62" t="s">
        <v>137</v>
      </c>
    </row>
    <row r="195" spans="2:9" ht="14.25" x14ac:dyDescent="0.2">
      <c r="B195" s="65" t="s">
        <v>138</v>
      </c>
      <c r="C195" s="66" t="s">
        <v>20</v>
      </c>
      <c r="D195" s="95">
        <v>1</v>
      </c>
      <c r="E195" s="64">
        <v>306.27999999999997</v>
      </c>
      <c r="F195" s="61">
        <f t="shared" si="6"/>
        <v>55.130399999999995</v>
      </c>
      <c r="G195" s="61">
        <f t="shared" si="7"/>
        <v>361.41039999999998</v>
      </c>
      <c r="H195" s="61">
        <f t="shared" si="8"/>
        <v>361.41039999999998</v>
      </c>
      <c r="I195" s="62"/>
    </row>
    <row r="196" spans="2:9" ht="14.25" x14ac:dyDescent="0.2">
      <c r="B196" s="65" t="s">
        <v>139</v>
      </c>
      <c r="C196" s="66" t="s">
        <v>12</v>
      </c>
      <c r="D196" s="95">
        <v>173</v>
      </c>
      <c r="E196" s="64">
        <v>107</v>
      </c>
      <c r="F196" s="61">
        <f t="shared" si="6"/>
        <v>19.259999999999998</v>
      </c>
      <c r="G196" s="61">
        <f t="shared" si="7"/>
        <v>126.25999999999999</v>
      </c>
      <c r="H196" s="61">
        <f t="shared" si="8"/>
        <v>21842.98</v>
      </c>
      <c r="I196" s="62" t="s">
        <v>25</v>
      </c>
    </row>
    <row r="197" spans="2:9" ht="14.25" x14ac:dyDescent="0.2">
      <c r="B197" s="65" t="s">
        <v>140</v>
      </c>
      <c r="C197" s="66" t="s">
        <v>12</v>
      </c>
      <c r="D197" s="95">
        <v>94</v>
      </c>
      <c r="E197" s="64">
        <v>19.5</v>
      </c>
      <c r="F197" s="61">
        <f t="shared" ref="F197:F254" si="9">+E197*18%</f>
        <v>3.51</v>
      </c>
      <c r="G197" s="61">
        <f t="shared" ref="G197:G254" si="10">F197+E197</f>
        <v>23.009999999999998</v>
      </c>
      <c r="H197" s="61">
        <f t="shared" ref="H197:H254" si="11">G197*D197</f>
        <v>2162.9399999999996</v>
      </c>
      <c r="I197" s="62"/>
    </row>
    <row r="198" spans="2:9" ht="14.25" x14ac:dyDescent="0.2">
      <c r="B198" s="65" t="s">
        <v>141</v>
      </c>
      <c r="C198" s="66" t="s">
        <v>12</v>
      </c>
      <c r="D198" s="95">
        <v>64</v>
      </c>
      <c r="E198" s="64">
        <v>41.27</v>
      </c>
      <c r="F198" s="61">
        <f t="shared" si="9"/>
        <v>7.4286000000000003</v>
      </c>
      <c r="G198" s="61">
        <f t="shared" si="10"/>
        <v>48.698600000000006</v>
      </c>
      <c r="H198" s="61">
        <f t="shared" si="11"/>
        <v>3116.7104000000004</v>
      </c>
      <c r="I198" s="62"/>
    </row>
    <row r="199" spans="2:9" ht="14.25" x14ac:dyDescent="0.2">
      <c r="B199" s="65" t="s">
        <v>142</v>
      </c>
      <c r="C199" s="66" t="s">
        <v>12</v>
      </c>
      <c r="D199" s="95">
        <v>3</v>
      </c>
      <c r="E199" s="64">
        <v>1</v>
      </c>
      <c r="F199" s="61">
        <v>0</v>
      </c>
      <c r="G199" s="61">
        <f t="shared" si="10"/>
        <v>1</v>
      </c>
      <c r="H199" s="61">
        <f t="shared" si="11"/>
        <v>3</v>
      </c>
      <c r="I199" s="62"/>
    </row>
    <row r="200" spans="2:9" ht="14.25" x14ac:dyDescent="0.2">
      <c r="B200" s="65" t="s">
        <v>143</v>
      </c>
      <c r="C200" s="66" t="s">
        <v>31</v>
      </c>
      <c r="D200" s="95">
        <v>10</v>
      </c>
      <c r="E200" s="64">
        <v>321</v>
      </c>
      <c r="F200" s="61">
        <f t="shared" si="9"/>
        <v>57.78</v>
      </c>
      <c r="G200" s="61">
        <f t="shared" si="10"/>
        <v>378.78</v>
      </c>
      <c r="H200" s="61">
        <f t="shared" si="11"/>
        <v>3787.7999999999997</v>
      </c>
      <c r="I200" s="62" t="s">
        <v>123</v>
      </c>
    </row>
    <row r="201" spans="2:9" ht="14.25" x14ac:dyDescent="0.2">
      <c r="B201" s="65" t="s">
        <v>145</v>
      </c>
      <c r="C201" s="66" t="s">
        <v>12</v>
      </c>
      <c r="D201" s="95">
        <v>6</v>
      </c>
      <c r="E201" s="64">
        <v>22.75</v>
      </c>
      <c r="F201" s="61">
        <f t="shared" si="9"/>
        <v>4.0949999999999998</v>
      </c>
      <c r="G201" s="61">
        <f t="shared" si="10"/>
        <v>26.844999999999999</v>
      </c>
      <c r="H201" s="61">
        <f t="shared" si="11"/>
        <v>161.07</v>
      </c>
      <c r="I201" s="62" t="s">
        <v>146</v>
      </c>
    </row>
    <row r="202" spans="2:9" ht="14.25" x14ac:dyDescent="0.2">
      <c r="B202" s="65" t="s">
        <v>147</v>
      </c>
      <c r="C202" s="66" t="s">
        <v>12</v>
      </c>
      <c r="D202" s="95">
        <v>120</v>
      </c>
      <c r="E202" s="64">
        <v>1</v>
      </c>
      <c r="F202" s="61">
        <v>0</v>
      </c>
      <c r="G202" s="61">
        <f t="shared" si="10"/>
        <v>1</v>
      </c>
      <c r="H202" s="61">
        <f t="shared" si="11"/>
        <v>120</v>
      </c>
      <c r="I202" s="62"/>
    </row>
    <row r="203" spans="2:9" ht="14.25" x14ac:dyDescent="0.2">
      <c r="B203" s="65" t="s">
        <v>148</v>
      </c>
      <c r="C203" s="66" t="s">
        <v>149</v>
      </c>
      <c r="D203" s="95">
        <v>140</v>
      </c>
      <c r="E203" s="64">
        <v>375</v>
      </c>
      <c r="F203" s="61">
        <f t="shared" si="9"/>
        <v>67.5</v>
      </c>
      <c r="G203" s="61">
        <f t="shared" si="10"/>
        <v>442.5</v>
      </c>
      <c r="H203" s="61">
        <f t="shared" si="11"/>
        <v>61950</v>
      </c>
      <c r="I203" s="62"/>
    </row>
    <row r="204" spans="2:9" ht="14.25" x14ac:dyDescent="0.2">
      <c r="B204" s="65" t="s">
        <v>150</v>
      </c>
      <c r="C204" s="66" t="s">
        <v>149</v>
      </c>
      <c r="D204" s="95">
        <v>20</v>
      </c>
      <c r="E204" s="64">
        <v>360</v>
      </c>
      <c r="F204" s="61">
        <f t="shared" si="9"/>
        <v>64.8</v>
      </c>
      <c r="G204" s="61">
        <f t="shared" si="10"/>
        <v>424.8</v>
      </c>
      <c r="H204" s="61">
        <f t="shared" si="11"/>
        <v>8496</v>
      </c>
      <c r="I204" s="62"/>
    </row>
    <row r="205" spans="2:9" ht="14.25" x14ac:dyDescent="0.2">
      <c r="B205" s="65" t="s">
        <v>151</v>
      </c>
      <c r="C205" s="66" t="s">
        <v>12</v>
      </c>
      <c r="D205" s="95">
        <v>400</v>
      </c>
      <c r="E205" s="64">
        <v>1</v>
      </c>
      <c r="F205" s="61">
        <v>0</v>
      </c>
      <c r="G205" s="61">
        <f t="shared" si="10"/>
        <v>1</v>
      </c>
      <c r="H205" s="61">
        <f t="shared" si="11"/>
        <v>400</v>
      </c>
      <c r="I205" s="62"/>
    </row>
    <row r="206" spans="2:9" ht="14.25" x14ac:dyDescent="0.2">
      <c r="B206" s="65" t="s">
        <v>152</v>
      </c>
      <c r="C206" s="66" t="s">
        <v>12</v>
      </c>
      <c r="D206" s="95">
        <v>28</v>
      </c>
      <c r="E206" s="64">
        <v>1</v>
      </c>
      <c r="F206" s="61">
        <v>0</v>
      </c>
      <c r="G206" s="61">
        <f t="shared" si="10"/>
        <v>1</v>
      </c>
      <c r="H206" s="61">
        <f t="shared" si="11"/>
        <v>28</v>
      </c>
      <c r="I206" s="62"/>
    </row>
    <row r="207" spans="2:9" ht="14.25" x14ac:dyDescent="0.2">
      <c r="B207" s="65" t="s">
        <v>153</v>
      </c>
      <c r="C207" s="66" t="s">
        <v>12</v>
      </c>
      <c r="D207" s="95">
        <v>1</v>
      </c>
      <c r="E207" s="64">
        <v>1</v>
      </c>
      <c r="F207" s="61">
        <v>0</v>
      </c>
      <c r="G207" s="61">
        <f t="shared" si="10"/>
        <v>1</v>
      </c>
      <c r="H207" s="61">
        <f t="shared" si="11"/>
        <v>1</v>
      </c>
      <c r="I207" s="62"/>
    </row>
    <row r="208" spans="2:9" ht="14.25" x14ac:dyDescent="0.2">
      <c r="B208" s="65" t="s">
        <v>154</v>
      </c>
      <c r="C208" s="66" t="s">
        <v>12</v>
      </c>
      <c r="D208" s="95">
        <v>40</v>
      </c>
      <c r="E208" s="64">
        <v>1</v>
      </c>
      <c r="F208" s="61">
        <v>0</v>
      </c>
      <c r="G208" s="61">
        <f t="shared" si="10"/>
        <v>1</v>
      </c>
      <c r="H208" s="61">
        <f t="shared" si="11"/>
        <v>40</v>
      </c>
      <c r="I208" s="62"/>
    </row>
    <row r="209" spans="2:9" ht="14.25" x14ac:dyDescent="0.2">
      <c r="B209" s="65" t="s">
        <v>155</v>
      </c>
      <c r="C209" s="66" t="s">
        <v>12</v>
      </c>
      <c r="D209" s="95">
        <v>41</v>
      </c>
      <c r="E209" s="64">
        <v>18</v>
      </c>
      <c r="F209" s="61">
        <f t="shared" si="9"/>
        <v>3.2399999999999998</v>
      </c>
      <c r="G209" s="61">
        <f t="shared" si="10"/>
        <v>21.24</v>
      </c>
      <c r="H209" s="61">
        <f t="shared" si="11"/>
        <v>870.83999999999992</v>
      </c>
      <c r="I209" s="62"/>
    </row>
    <row r="210" spans="2:9" ht="14.25" x14ac:dyDescent="0.2">
      <c r="B210" s="65" t="s">
        <v>156</v>
      </c>
      <c r="C210" s="66" t="s">
        <v>20</v>
      </c>
      <c r="D210" s="95">
        <v>4</v>
      </c>
      <c r="E210" s="64">
        <v>241.8</v>
      </c>
      <c r="F210" s="61">
        <f t="shared" si="9"/>
        <v>43.524000000000001</v>
      </c>
      <c r="G210" s="61">
        <f t="shared" si="10"/>
        <v>285.32400000000001</v>
      </c>
      <c r="H210" s="61">
        <f t="shared" si="11"/>
        <v>1141.296</v>
      </c>
      <c r="I210" s="62"/>
    </row>
    <row r="211" spans="2:9" ht="14.25" x14ac:dyDescent="0.2">
      <c r="B211" s="65" t="s">
        <v>157</v>
      </c>
      <c r="C211" s="66" t="s">
        <v>12</v>
      </c>
      <c r="D211" s="95">
        <v>3000</v>
      </c>
      <c r="E211" s="64">
        <v>1.5</v>
      </c>
      <c r="F211" s="61">
        <f t="shared" si="9"/>
        <v>0.27</v>
      </c>
      <c r="G211" s="61">
        <f t="shared" si="10"/>
        <v>1.77</v>
      </c>
      <c r="H211" s="61">
        <f t="shared" si="11"/>
        <v>5310</v>
      </c>
      <c r="I211" s="62"/>
    </row>
    <row r="212" spans="2:9" ht="14.25" x14ac:dyDescent="0.2">
      <c r="B212" s="65" t="s">
        <v>158</v>
      </c>
      <c r="C212" s="66" t="s">
        <v>12</v>
      </c>
      <c r="D212" s="95">
        <v>8</v>
      </c>
      <c r="E212" s="64">
        <v>495</v>
      </c>
      <c r="F212" s="61">
        <f t="shared" si="9"/>
        <v>89.1</v>
      </c>
      <c r="G212" s="61">
        <f t="shared" si="10"/>
        <v>584.1</v>
      </c>
      <c r="H212" s="61">
        <f t="shared" si="11"/>
        <v>4672.8</v>
      </c>
      <c r="I212" s="62"/>
    </row>
    <row r="213" spans="2:9" ht="14.25" x14ac:dyDescent="0.2">
      <c r="B213" s="65" t="s">
        <v>159</v>
      </c>
      <c r="C213" s="66" t="s">
        <v>160</v>
      </c>
      <c r="D213" s="95">
        <v>9</v>
      </c>
      <c r="E213" s="64">
        <v>360</v>
      </c>
      <c r="F213" s="61">
        <f t="shared" si="9"/>
        <v>64.8</v>
      </c>
      <c r="G213" s="61">
        <f t="shared" si="10"/>
        <v>424.8</v>
      </c>
      <c r="H213" s="61">
        <f t="shared" si="11"/>
        <v>3823.2000000000003</v>
      </c>
      <c r="I213" s="62"/>
    </row>
    <row r="214" spans="2:9" ht="15" thickBot="1" x14ac:dyDescent="0.25">
      <c r="B214" s="65" t="s">
        <v>204</v>
      </c>
      <c r="C214" s="66" t="s">
        <v>12</v>
      </c>
      <c r="D214" s="95">
        <v>6</v>
      </c>
      <c r="E214" s="64">
        <v>785</v>
      </c>
      <c r="F214" s="61">
        <f t="shared" si="9"/>
        <v>141.29999999999998</v>
      </c>
      <c r="G214" s="61">
        <f t="shared" si="10"/>
        <v>926.3</v>
      </c>
      <c r="H214" s="61">
        <f t="shared" si="11"/>
        <v>5557.7999999999993</v>
      </c>
      <c r="I214" s="99" t="s">
        <v>32</v>
      </c>
    </row>
    <row r="215" spans="2:9" ht="15" thickBot="1" x14ac:dyDescent="0.25">
      <c r="B215" s="41" t="s">
        <v>43</v>
      </c>
      <c r="C215" s="55"/>
      <c r="D215" s="55"/>
      <c r="E215" s="55"/>
      <c r="F215" s="55"/>
      <c r="G215" s="55"/>
      <c r="H215" s="56"/>
      <c r="I215" s="56"/>
    </row>
    <row r="216" spans="2:9" ht="43.5" thickBot="1" x14ac:dyDescent="0.25">
      <c r="B216" s="72" t="s">
        <v>3</v>
      </c>
      <c r="C216" s="73" t="s">
        <v>70</v>
      </c>
      <c r="D216" s="74" t="s">
        <v>5</v>
      </c>
      <c r="E216" s="73" t="s">
        <v>71</v>
      </c>
      <c r="F216" s="73" t="s">
        <v>66</v>
      </c>
      <c r="G216" s="73" t="s">
        <v>8</v>
      </c>
      <c r="H216" s="75" t="s">
        <v>9</v>
      </c>
      <c r="I216" s="94" t="s">
        <v>10</v>
      </c>
    </row>
    <row r="217" spans="2:9" ht="14.25" x14ac:dyDescent="0.2">
      <c r="B217" s="58" t="s">
        <v>164</v>
      </c>
      <c r="C217" s="59" t="s">
        <v>12</v>
      </c>
      <c r="D217" s="77">
        <v>19</v>
      </c>
      <c r="E217" s="61">
        <v>120</v>
      </c>
      <c r="F217" s="61">
        <f t="shared" si="9"/>
        <v>21.599999999999998</v>
      </c>
      <c r="G217" s="61">
        <f t="shared" si="10"/>
        <v>141.6</v>
      </c>
      <c r="H217" s="61">
        <f t="shared" si="11"/>
        <v>2690.4</v>
      </c>
      <c r="I217" s="62"/>
    </row>
    <row r="218" spans="2:9" ht="14.25" x14ac:dyDescent="0.2">
      <c r="B218" s="65" t="s">
        <v>165</v>
      </c>
      <c r="C218" s="66" t="s">
        <v>166</v>
      </c>
      <c r="D218" s="95">
        <v>7</v>
      </c>
      <c r="E218" s="64">
        <v>1</v>
      </c>
      <c r="F218" s="61">
        <v>0</v>
      </c>
      <c r="G218" s="61">
        <f t="shared" si="10"/>
        <v>1</v>
      </c>
      <c r="H218" s="61">
        <f t="shared" si="11"/>
        <v>7</v>
      </c>
      <c r="I218" s="62"/>
    </row>
    <row r="219" spans="2:9" ht="14.25" x14ac:dyDescent="0.2">
      <c r="B219" s="65" t="s">
        <v>167</v>
      </c>
      <c r="C219" s="66" t="s">
        <v>20</v>
      </c>
      <c r="D219" s="95">
        <v>99</v>
      </c>
      <c r="E219" s="64">
        <v>260</v>
      </c>
      <c r="F219" s="61">
        <f t="shared" si="9"/>
        <v>46.8</v>
      </c>
      <c r="G219" s="61">
        <f t="shared" si="10"/>
        <v>306.8</v>
      </c>
      <c r="H219" s="61">
        <f t="shared" si="11"/>
        <v>30373.200000000001</v>
      </c>
      <c r="I219" s="62"/>
    </row>
    <row r="220" spans="2:9" ht="14.25" x14ac:dyDescent="0.2">
      <c r="B220" s="65" t="s">
        <v>168</v>
      </c>
      <c r="C220" s="66" t="s">
        <v>20</v>
      </c>
      <c r="D220" s="95">
        <v>100</v>
      </c>
      <c r="E220" s="64">
        <v>1</v>
      </c>
      <c r="F220" s="61">
        <v>0</v>
      </c>
      <c r="G220" s="61">
        <f t="shared" si="10"/>
        <v>1</v>
      </c>
      <c r="H220" s="61">
        <f t="shared" si="11"/>
        <v>100</v>
      </c>
      <c r="I220" s="62"/>
    </row>
    <row r="221" spans="2:9" ht="14.25" x14ac:dyDescent="0.2">
      <c r="B221" s="65" t="s">
        <v>168</v>
      </c>
      <c r="C221" s="66" t="s">
        <v>20</v>
      </c>
      <c r="D221" s="95">
        <v>109</v>
      </c>
      <c r="E221" s="64">
        <v>1</v>
      </c>
      <c r="F221" s="61">
        <v>0</v>
      </c>
      <c r="G221" s="61">
        <f t="shared" si="10"/>
        <v>1</v>
      </c>
      <c r="H221" s="61">
        <f t="shared" si="11"/>
        <v>109</v>
      </c>
      <c r="I221" s="62"/>
    </row>
    <row r="222" spans="2:9" ht="14.25" x14ac:dyDescent="0.2">
      <c r="B222" s="65" t="s">
        <v>168</v>
      </c>
      <c r="C222" s="66" t="s">
        <v>20</v>
      </c>
      <c r="D222" s="95">
        <v>8</v>
      </c>
      <c r="E222" s="64">
        <v>1</v>
      </c>
      <c r="F222" s="61">
        <v>0</v>
      </c>
      <c r="G222" s="61">
        <f t="shared" si="10"/>
        <v>1</v>
      </c>
      <c r="H222" s="61">
        <f t="shared" si="11"/>
        <v>8</v>
      </c>
      <c r="I222" s="62"/>
    </row>
    <row r="223" spans="2:9" ht="14.25" x14ac:dyDescent="0.2">
      <c r="B223" s="65" t="s">
        <v>168</v>
      </c>
      <c r="C223" s="66" t="s">
        <v>20</v>
      </c>
      <c r="D223" s="95">
        <v>8</v>
      </c>
      <c r="E223" s="64">
        <v>1</v>
      </c>
      <c r="F223" s="61">
        <v>0</v>
      </c>
      <c r="G223" s="61">
        <f t="shared" si="10"/>
        <v>1</v>
      </c>
      <c r="H223" s="61">
        <f t="shared" si="11"/>
        <v>8</v>
      </c>
      <c r="I223" s="62"/>
    </row>
    <row r="224" spans="2:9" ht="14.25" x14ac:dyDescent="0.2">
      <c r="B224" s="65" t="s">
        <v>168</v>
      </c>
      <c r="C224" s="66" t="s">
        <v>20</v>
      </c>
      <c r="D224" s="95">
        <v>3</v>
      </c>
      <c r="E224" s="64">
        <v>1</v>
      </c>
      <c r="F224" s="61">
        <v>0</v>
      </c>
      <c r="G224" s="61">
        <f t="shared" si="10"/>
        <v>1</v>
      </c>
      <c r="H224" s="61">
        <f t="shared" si="11"/>
        <v>3</v>
      </c>
      <c r="I224" s="62"/>
    </row>
    <row r="225" spans="2:9" ht="14.25" x14ac:dyDescent="0.2">
      <c r="B225" s="65" t="s">
        <v>168</v>
      </c>
      <c r="C225" s="66" t="s">
        <v>20</v>
      </c>
      <c r="D225" s="95">
        <v>4</v>
      </c>
      <c r="E225" s="64">
        <v>1</v>
      </c>
      <c r="F225" s="61">
        <v>0</v>
      </c>
      <c r="G225" s="61">
        <f t="shared" si="10"/>
        <v>1</v>
      </c>
      <c r="H225" s="61">
        <f t="shared" si="11"/>
        <v>4</v>
      </c>
      <c r="I225" s="62"/>
    </row>
    <row r="226" spans="2:9" ht="14.25" x14ac:dyDescent="0.2">
      <c r="B226" s="65" t="s">
        <v>168</v>
      </c>
      <c r="C226" s="66" t="s">
        <v>20</v>
      </c>
      <c r="D226" s="95">
        <v>2</v>
      </c>
      <c r="E226" s="64">
        <v>1</v>
      </c>
      <c r="F226" s="61">
        <v>0</v>
      </c>
      <c r="G226" s="61">
        <f t="shared" si="10"/>
        <v>1</v>
      </c>
      <c r="H226" s="61">
        <f t="shared" si="11"/>
        <v>2</v>
      </c>
      <c r="I226" s="62"/>
    </row>
    <row r="227" spans="2:9" ht="14.25" x14ac:dyDescent="0.2">
      <c r="B227" s="65" t="s">
        <v>168</v>
      </c>
      <c r="C227" s="66" t="s">
        <v>20</v>
      </c>
      <c r="D227" s="95">
        <v>13</v>
      </c>
      <c r="E227" s="64">
        <v>1</v>
      </c>
      <c r="F227" s="61">
        <v>0</v>
      </c>
      <c r="G227" s="61">
        <f t="shared" si="10"/>
        <v>1</v>
      </c>
      <c r="H227" s="61">
        <f t="shared" si="11"/>
        <v>13</v>
      </c>
      <c r="I227" s="62"/>
    </row>
    <row r="228" spans="2:9" ht="14.25" x14ac:dyDescent="0.2">
      <c r="B228" s="65" t="s">
        <v>169</v>
      </c>
      <c r="C228" s="66" t="s">
        <v>20</v>
      </c>
      <c r="D228" s="95">
        <v>20</v>
      </c>
      <c r="E228" s="64">
        <v>282</v>
      </c>
      <c r="F228" s="61">
        <f t="shared" si="9"/>
        <v>50.76</v>
      </c>
      <c r="G228" s="61">
        <f t="shared" si="10"/>
        <v>332.76</v>
      </c>
      <c r="H228" s="61">
        <f t="shared" si="11"/>
        <v>6655.2</v>
      </c>
      <c r="I228" s="62" t="s">
        <v>205</v>
      </c>
    </row>
    <row r="229" spans="2:9" ht="14.25" x14ac:dyDescent="0.2">
      <c r="B229" s="65" t="s">
        <v>171</v>
      </c>
      <c r="C229" s="66" t="s">
        <v>20</v>
      </c>
      <c r="D229" s="95">
        <v>4</v>
      </c>
      <c r="E229" s="64">
        <v>84</v>
      </c>
      <c r="F229" s="61">
        <f t="shared" si="9"/>
        <v>15.12</v>
      </c>
      <c r="G229" s="61">
        <f t="shared" si="10"/>
        <v>99.12</v>
      </c>
      <c r="H229" s="61">
        <f t="shared" si="11"/>
        <v>396.48</v>
      </c>
      <c r="I229" s="62" t="s">
        <v>172</v>
      </c>
    </row>
    <row r="230" spans="2:9" ht="14.25" x14ac:dyDescent="0.2">
      <c r="B230" s="65" t="s">
        <v>173</v>
      </c>
      <c r="C230" s="66" t="s">
        <v>20</v>
      </c>
      <c r="D230" s="95">
        <v>2</v>
      </c>
      <c r="E230" s="64">
        <v>50</v>
      </c>
      <c r="F230" s="61">
        <f t="shared" si="9"/>
        <v>9</v>
      </c>
      <c r="G230" s="61">
        <f t="shared" si="10"/>
        <v>59</v>
      </c>
      <c r="H230" s="61">
        <f t="shared" si="11"/>
        <v>118</v>
      </c>
      <c r="I230" s="62" t="s">
        <v>174</v>
      </c>
    </row>
    <row r="231" spans="2:9" ht="14.25" x14ac:dyDescent="0.2">
      <c r="B231" s="65" t="s">
        <v>175</v>
      </c>
      <c r="C231" s="66" t="s">
        <v>12</v>
      </c>
      <c r="D231" s="95">
        <v>17</v>
      </c>
      <c r="E231" s="64">
        <v>12</v>
      </c>
      <c r="F231" s="61">
        <f t="shared" si="9"/>
        <v>2.16</v>
      </c>
      <c r="G231" s="61">
        <f t="shared" si="10"/>
        <v>14.16</v>
      </c>
      <c r="H231" s="61">
        <f t="shared" si="11"/>
        <v>240.72</v>
      </c>
      <c r="I231" s="62"/>
    </row>
    <row r="232" spans="2:9" ht="14.25" x14ac:dyDescent="0.2">
      <c r="B232" s="65" t="s">
        <v>176</v>
      </c>
      <c r="C232" s="66" t="s">
        <v>12</v>
      </c>
      <c r="D232" s="95">
        <v>1</v>
      </c>
      <c r="E232" s="64">
        <v>50</v>
      </c>
      <c r="F232" s="61">
        <f t="shared" si="9"/>
        <v>9</v>
      </c>
      <c r="G232" s="61">
        <f t="shared" si="10"/>
        <v>59</v>
      </c>
      <c r="H232" s="61">
        <f t="shared" si="11"/>
        <v>59</v>
      </c>
      <c r="I232" s="62"/>
    </row>
    <row r="233" spans="2:9" ht="14.25" x14ac:dyDescent="0.2">
      <c r="B233" s="65" t="s">
        <v>177</v>
      </c>
      <c r="C233" s="66" t="s">
        <v>12</v>
      </c>
      <c r="D233" s="95">
        <v>71</v>
      </c>
      <c r="E233" s="64">
        <v>7</v>
      </c>
      <c r="F233" s="61">
        <f t="shared" si="9"/>
        <v>1.26</v>
      </c>
      <c r="G233" s="61">
        <f t="shared" si="10"/>
        <v>8.26</v>
      </c>
      <c r="H233" s="61">
        <f t="shared" si="11"/>
        <v>586.46</v>
      </c>
      <c r="I233" s="62" t="s">
        <v>206</v>
      </c>
    </row>
    <row r="234" spans="2:9" ht="14.25" x14ac:dyDescent="0.2">
      <c r="B234" s="65" t="s">
        <v>178</v>
      </c>
      <c r="C234" s="66" t="s">
        <v>31</v>
      </c>
      <c r="D234" s="95">
        <v>8</v>
      </c>
      <c r="E234" s="64">
        <v>156</v>
      </c>
      <c r="F234" s="61">
        <f t="shared" si="9"/>
        <v>28.08</v>
      </c>
      <c r="G234" s="61">
        <f t="shared" si="10"/>
        <v>184.07999999999998</v>
      </c>
      <c r="H234" s="61">
        <f t="shared" si="11"/>
        <v>1472.6399999999999</v>
      </c>
      <c r="I234" s="62" t="s">
        <v>123</v>
      </c>
    </row>
    <row r="235" spans="2:9" ht="14.25" x14ac:dyDescent="0.2">
      <c r="B235" s="65" t="s">
        <v>179</v>
      </c>
      <c r="C235" s="66" t="s">
        <v>12</v>
      </c>
      <c r="D235" s="95">
        <v>67</v>
      </c>
      <c r="E235" s="64">
        <v>1</v>
      </c>
      <c r="F235" s="61">
        <v>0</v>
      </c>
      <c r="G235" s="61">
        <f t="shared" si="10"/>
        <v>1</v>
      </c>
      <c r="H235" s="61">
        <f t="shared" si="11"/>
        <v>67</v>
      </c>
      <c r="I235" s="62"/>
    </row>
    <row r="236" spans="2:9" ht="14.25" x14ac:dyDescent="0.2">
      <c r="B236" s="65" t="s">
        <v>180</v>
      </c>
      <c r="C236" s="66" t="s">
        <v>20</v>
      </c>
      <c r="D236" s="95">
        <v>10</v>
      </c>
      <c r="E236" s="64">
        <v>58.5</v>
      </c>
      <c r="F236" s="61">
        <f t="shared" si="9"/>
        <v>10.53</v>
      </c>
      <c r="G236" s="61">
        <f t="shared" si="10"/>
        <v>69.03</v>
      </c>
      <c r="H236" s="61">
        <f t="shared" si="11"/>
        <v>690.3</v>
      </c>
      <c r="I236" s="62" t="s">
        <v>207</v>
      </c>
    </row>
    <row r="237" spans="2:9" ht="14.25" x14ac:dyDescent="0.2">
      <c r="B237" s="65" t="s">
        <v>182</v>
      </c>
      <c r="C237" s="66" t="s">
        <v>20</v>
      </c>
      <c r="D237" s="95">
        <v>28</v>
      </c>
      <c r="E237" s="64">
        <v>54.75</v>
      </c>
      <c r="F237" s="61">
        <f t="shared" si="9"/>
        <v>9.8550000000000004</v>
      </c>
      <c r="G237" s="61">
        <f t="shared" si="10"/>
        <v>64.605000000000004</v>
      </c>
      <c r="H237" s="61">
        <f t="shared" si="11"/>
        <v>1808.94</v>
      </c>
      <c r="I237" s="62" t="s">
        <v>137</v>
      </c>
    </row>
    <row r="238" spans="2:9" ht="14.25" x14ac:dyDescent="0.2">
      <c r="B238" s="65" t="s">
        <v>183</v>
      </c>
      <c r="C238" s="66" t="s">
        <v>12</v>
      </c>
      <c r="D238" s="95">
        <v>350</v>
      </c>
      <c r="E238" s="64">
        <v>1.7</v>
      </c>
      <c r="F238" s="61">
        <f t="shared" si="9"/>
        <v>0.30599999999999999</v>
      </c>
      <c r="G238" s="61">
        <f t="shared" si="10"/>
        <v>2.0059999999999998</v>
      </c>
      <c r="H238" s="61">
        <f t="shared" si="11"/>
        <v>702.09999999999991</v>
      </c>
      <c r="I238" s="62"/>
    </row>
    <row r="239" spans="2:9" ht="14.25" x14ac:dyDescent="0.2">
      <c r="B239" s="65" t="s">
        <v>184</v>
      </c>
      <c r="C239" s="66" t="s">
        <v>31</v>
      </c>
      <c r="D239" s="95">
        <v>1</v>
      </c>
      <c r="E239" s="64">
        <v>855</v>
      </c>
      <c r="F239" s="61">
        <f t="shared" si="9"/>
        <v>153.9</v>
      </c>
      <c r="G239" s="61">
        <f t="shared" si="10"/>
        <v>1008.9</v>
      </c>
      <c r="H239" s="61">
        <f t="shared" si="11"/>
        <v>1008.9</v>
      </c>
      <c r="I239" s="62" t="s">
        <v>185</v>
      </c>
    </row>
    <row r="240" spans="2:9" ht="14.25" x14ac:dyDescent="0.2">
      <c r="B240" s="65" t="s">
        <v>186</v>
      </c>
      <c r="C240" s="66" t="s">
        <v>12</v>
      </c>
      <c r="D240" s="95">
        <v>246</v>
      </c>
      <c r="E240" s="64">
        <v>1</v>
      </c>
      <c r="F240" s="61">
        <v>0</v>
      </c>
      <c r="G240" s="61">
        <f t="shared" si="10"/>
        <v>1</v>
      </c>
      <c r="H240" s="61">
        <f t="shared" si="11"/>
        <v>246</v>
      </c>
      <c r="I240" s="62"/>
    </row>
    <row r="241" spans="2:9" ht="14.25" x14ac:dyDescent="0.2">
      <c r="B241" s="69" t="s">
        <v>187</v>
      </c>
      <c r="C241" s="66" t="s">
        <v>31</v>
      </c>
      <c r="D241" s="95">
        <v>1</v>
      </c>
      <c r="E241" s="64">
        <v>875</v>
      </c>
      <c r="F241" s="61">
        <f t="shared" si="9"/>
        <v>157.5</v>
      </c>
      <c r="G241" s="61">
        <f t="shared" si="10"/>
        <v>1032.5</v>
      </c>
      <c r="H241" s="61">
        <f t="shared" si="11"/>
        <v>1032.5</v>
      </c>
      <c r="I241" s="62"/>
    </row>
    <row r="242" spans="2:9" ht="14.25" x14ac:dyDescent="0.2">
      <c r="B242" s="65" t="s">
        <v>188</v>
      </c>
      <c r="C242" s="66" t="s">
        <v>31</v>
      </c>
      <c r="D242" s="95">
        <v>3</v>
      </c>
      <c r="E242" s="64">
        <v>3150</v>
      </c>
      <c r="F242" s="61">
        <f t="shared" si="9"/>
        <v>567</v>
      </c>
      <c r="G242" s="61">
        <f t="shared" si="10"/>
        <v>3717</v>
      </c>
      <c r="H242" s="61">
        <f t="shared" si="11"/>
        <v>11151</v>
      </c>
      <c r="I242" s="62" t="s">
        <v>189</v>
      </c>
    </row>
    <row r="243" spans="2:9" ht="14.25" x14ac:dyDescent="0.2">
      <c r="B243" s="65" t="s">
        <v>190</v>
      </c>
      <c r="C243" s="66" t="s">
        <v>12</v>
      </c>
      <c r="D243" s="95">
        <v>500</v>
      </c>
      <c r="E243" s="64">
        <v>1</v>
      </c>
      <c r="F243" s="61">
        <v>0</v>
      </c>
      <c r="G243" s="61">
        <f t="shared" si="10"/>
        <v>1</v>
      </c>
      <c r="H243" s="61">
        <f t="shared" si="11"/>
        <v>500</v>
      </c>
      <c r="I243" s="62"/>
    </row>
    <row r="244" spans="2:9" ht="14.25" x14ac:dyDescent="0.2">
      <c r="B244" s="65" t="s">
        <v>191</v>
      </c>
      <c r="C244" s="66" t="s">
        <v>12</v>
      </c>
      <c r="D244" s="97">
        <v>950</v>
      </c>
      <c r="E244" s="64">
        <v>1</v>
      </c>
      <c r="F244" s="61">
        <v>0</v>
      </c>
      <c r="G244" s="61">
        <f t="shared" si="10"/>
        <v>1</v>
      </c>
      <c r="H244" s="61">
        <f t="shared" si="11"/>
        <v>950</v>
      </c>
      <c r="I244" s="62"/>
    </row>
    <row r="245" spans="2:9" ht="14.25" x14ac:dyDescent="0.2">
      <c r="B245" s="65" t="s">
        <v>192</v>
      </c>
      <c r="C245" s="66" t="s">
        <v>31</v>
      </c>
      <c r="D245" s="95">
        <v>2</v>
      </c>
      <c r="E245" s="64">
        <v>2300</v>
      </c>
      <c r="F245" s="61">
        <f t="shared" si="9"/>
        <v>414</v>
      </c>
      <c r="G245" s="61">
        <f t="shared" si="10"/>
        <v>2714</v>
      </c>
      <c r="H245" s="61">
        <f t="shared" si="11"/>
        <v>5428</v>
      </c>
      <c r="I245" s="78" t="s">
        <v>208</v>
      </c>
    </row>
    <row r="246" spans="2:9" ht="14.25" x14ac:dyDescent="0.2">
      <c r="B246" s="65" t="s">
        <v>194</v>
      </c>
      <c r="C246" s="66" t="s">
        <v>31</v>
      </c>
      <c r="D246" s="95">
        <v>1</v>
      </c>
      <c r="E246" s="64">
        <v>3260</v>
      </c>
      <c r="F246" s="61">
        <f t="shared" si="9"/>
        <v>586.79999999999995</v>
      </c>
      <c r="G246" s="61">
        <f t="shared" si="10"/>
        <v>3846.8</v>
      </c>
      <c r="H246" s="61">
        <f t="shared" si="11"/>
        <v>3846.8</v>
      </c>
      <c r="I246" s="78" t="s">
        <v>189</v>
      </c>
    </row>
    <row r="247" spans="2:9" ht="14.25" x14ac:dyDescent="0.2">
      <c r="B247" s="65" t="s">
        <v>195</v>
      </c>
      <c r="C247" s="66" t="s">
        <v>12</v>
      </c>
      <c r="D247" s="95">
        <v>900</v>
      </c>
      <c r="E247" s="64">
        <v>4.5999999999999996</v>
      </c>
      <c r="F247" s="61">
        <f t="shared" si="9"/>
        <v>0.82799999999999996</v>
      </c>
      <c r="G247" s="61">
        <f t="shared" si="10"/>
        <v>5.4279999999999999</v>
      </c>
      <c r="H247" s="61">
        <f t="shared" si="11"/>
        <v>4885.2</v>
      </c>
      <c r="I247" s="62"/>
    </row>
    <row r="248" spans="2:9" ht="14.25" x14ac:dyDescent="0.2">
      <c r="B248" s="65" t="s">
        <v>196</v>
      </c>
      <c r="C248" s="66" t="s">
        <v>12</v>
      </c>
      <c r="D248" s="95">
        <v>9</v>
      </c>
      <c r="E248" s="64">
        <v>90</v>
      </c>
      <c r="F248" s="61">
        <f t="shared" si="9"/>
        <v>16.2</v>
      </c>
      <c r="G248" s="61">
        <f t="shared" si="10"/>
        <v>106.2</v>
      </c>
      <c r="H248" s="61">
        <f t="shared" si="11"/>
        <v>955.80000000000007</v>
      </c>
      <c r="I248" s="62"/>
    </row>
    <row r="249" spans="2:9" ht="14.25" x14ac:dyDescent="0.2">
      <c r="B249" s="65" t="s">
        <v>197</v>
      </c>
      <c r="C249" s="66" t="s">
        <v>12</v>
      </c>
      <c r="D249" s="95">
        <v>48</v>
      </c>
      <c r="E249" s="64">
        <v>60</v>
      </c>
      <c r="F249" s="61">
        <f t="shared" si="9"/>
        <v>10.799999999999999</v>
      </c>
      <c r="G249" s="61">
        <f t="shared" si="10"/>
        <v>70.8</v>
      </c>
      <c r="H249" s="61">
        <f t="shared" si="11"/>
        <v>3398.3999999999996</v>
      </c>
      <c r="I249" s="62" t="s">
        <v>123</v>
      </c>
    </row>
    <row r="250" spans="2:9" ht="14.25" x14ac:dyDescent="0.2">
      <c r="B250" s="65" t="s">
        <v>209</v>
      </c>
      <c r="C250" s="66" t="s">
        <v>100</v>
      </c>
      <c r="D250" s="95">
        <v>15</v>
      </c>
      <c r="E250" s="64">
        <v>320</v>
      </c>
      <c r="F250" s="61">
        <f t="shared" si="9"/>
        <v>57.599999999999994</v>
      </c>
      <c r="G250" s="61">
        <f t="shared" si="10"/>
        <v>377.6</v>
      </c>
      <c r="H250" s="61">
        <f t="shared" si="11"/>
        <v>5664</v>
      </c>
      <c r="I250" s="62"/>
    </row>
    <row r="251" spans="2:9" ht="14.25" x14ac:dyDescent="0.2">
      <c r="B251" s="65" t="s">
        <v>198</v>
      </c>
      <c r="C251" s="66" t="s">
        <v>12</v>
      </c>
      <c r="D251" s="95">
        <v>11</v>
      </c>
      <c r="E251" s="64">
        <v>45</v>
      </c>
      <c r="F251" s="61">
        <f t="shared" si="9"/>
        <v>8.1</v>
      </c>
      <c r="G251" s="61">
        <f t="shared" si="10"/>
        <v>53.1</v>
      </c>
      <c r="H251" s="61">
        <f t="shared" si="11"/>
        <v>584.1</v>
      </c>
      <c r="I251" s="62"/>
    </row>
    <row r="252" spans="2:9" ht="14.25" x14ac:dyDescent="0.2">
      <c r="B252" s="65" t="s">
        <v>210</v>
      </c>
      <c r="C252" s="66" t="s">
        <v>12</v>
      </c>
      <c r="D252" s="95">
        <v>1</v>
      </c>
      <c r="E252" s="64">
        <v>330</v>
      </c>
      <c r="F252" s="61">
        <f t="shared" si="9"/>
        <v>59.4</v>
      </c>
      <c r="G252" s="61">
        <f t="shared" si="10"/>
        <v>389.4</v>
      </c>
      <c r="H252" s="61">
        <f t="shared" si="11"/>
        <v>389.4</v>
      </c>
      <c r="I252" s="62"/>
    </row>
    <row r="253" spans="2:9" ht="14.25" x14ac:dyDescent="0.2">
      <c r="B253" s="65" t="s">
        <v>211</v>
      </c>
      <c r="C253" s="66" t="s">
        <v>12</v>
      </c>
      <c r="D253" s="95">
        <v>11</v>
      </c>
      <c r="E253" s="64">
        <v>315</v>
      </c>
      <c r="F253" s="61">
        <f t="shared" si="9"/>
        <v>56.699999999999996</v>
      </c>
      <c r="G253" s="61">
        <f t="shared" si="10"/>
        <v>371.7</v>
      </c>
      <c r="H253" s="61">
        <f t="shared" si="11"/>
        <v>4088.7</v>
      </c>
      <c r="I253" s="62"/>
    </row>
    <row r="254" spans="2:9" ht="14.25" x14ac:dyDescent="0.2">
      <c r="B254" s="79" t="s">
        <v>200</v>
      </c>
      <c r="C254" s="80" t="s">
        <v>12</v>
      </c>
      <c r="D254" s="100">
        <v>11</v>
      </c>
      <c r="E254" s="82">
        <v>120</v>
      </c>
      <c r="F254" s="83">
        <f t="shared" si="9"/>
        <v>21.599999999999998</v>
      </c>
      <c r="G254" s="83">
        <f t="shared" si="10"/>
        <v>141.6</v>
      </c>
      <c r="H254" s="83">
        <f t="shared" si="11"/>
        <v>1557.6</v>
      </c>
      <c r="I254" s="84"/>
    </row>
    <row r="255" spans="2:9" ht="15" thickBot="1" x14ac:dyDescent="0.25">
      <c r="B255" s="85"/>
      <c r="C255" s="86"/>
      <c r="D255" s="87"/>
      <c r="E255" s="88"/>
      <c r="F255" s="88"/>
      <c r="G255" s="89" t="s">
        <v>65</v>
      </c>
      <c r="H255" s="90">
        <f>SUM(H133:H254)</f>
        <v>337344.53779999999</v>
      </c>
      <c r="I255" s="91"/>
    </row>
    <row r="256" spans="2:9" ht="16.5" thickBot="1" x14ac:dyDescent="0.3">
      <c r="B256" s="42"/>
      <c r="C256" s="42"/>
      <c r="D256" s="54"/>
      <c r="E256" s="42"/>
      <c r="F256" s="42"/>
      <c r="G256" s="42"/>
      <c r="H256" s="42"/>
      <c r="I256" s="42"/>
    </row>
    <row r="257" spans="2:9" ht="15" thickBot="1" x14ac:dyDescent="0.25">
      <c r="B257" s="41" t="s">
        <v>47</v>
      </c>
      <c r="C257" s="55"/>
      <c r="D257" s="55"/>
      <c r="E257" s="55"/>
      <c r="F257" s="55"/>
      <c r="G257" s="55"/>
      <c r="H257" s="56"/>
      <c r="I257" s="56"/>
    </row>
    <row r="258" spans="2:9" ht="29.25" thickBot="1" x14ac:dyDescent="0.25">
      <c r="B258" s="72" t="s">
        <v>3</v>
      </c>
      <c r="C258" s="73" t="s">
        <v>4</v>
      </c>
      <c r="D258" s="73" t="s">
        <v>5</v>
      </c>
      <c r="E258" s="73" t="s">
        <v>6</v>
      </c>
      <c r="F258" s="74" t="s">
        <v>66</v>
      </c>
      <c r="G258" s="73" t="s">
        <v>8</v>
      </c>
      <c r="H258" s="75" t="s">
        <v>9</v>
      </c>
      <c r="I258" s="36" t="s">
        <v>10</v>
      </c>
    </row>
    <row r="259" spans="2:9" ht="14.25" x14ac:dyDescent="0.2">
      <c r="B259" s="58" t="s">
        <v>72</v>
      </c>
      <c r="C259" s="59" t="s">
        <v>12</v>
      </c>
      <c r="D259" s="63">
        <v>9</v>
      </c>
      <c r="E259" s="64">
        <v>940</v>
      </c>
      <c r="F259" s="61">
        <f t="shared" ref="F259:F308" si="12">+E259*18%</f>
        <v>169.2</v>
      </c>
      <c r="G259" s="61">
        <f t="shared" ref="G259:G322" si="13">F259+E259</f>
        <v>1109.2</v>
      </c>
      <c r="H259" s="61">
        <f t="shared" ref="H259:H322" si="14">G259*D259</f>
        <v>9982.8000000000011</v>
      </c>
      <c r="I259" s="62"/>
    </row>
    <row r="260" spans="2:9" ht="14.25" x14ac:dyDescent="0.2">
      <c r="B260" s="58" t="s">
        <v>73</v>
      </c>
      <c r="C260" s="59" t="s">
        <v>12</v>
      </c>
      <c r="D260" s="63">
        <v>7</v>
      </c>
      <c r="E260" s="64">
        <v>855</v>
      </c>
      <c r="F260" s="61">
        <f t="shared" si="12"/>
        <v>153.9</v>
      </c>
      <c r="G260" s="61">
        <f t="shared" si="13"/>
        <v>1008.9</v>
      </c>
      <c r="H260" s="61">
        <f t="shared" si="14"/>
        <v>7062.3</v>
      </c>
      <c r="I260" s="62"/>
    </row>
    <row r="261" spans="2:9" ht="14.25" x14ac:dyDescent="0.2">
      <c r="B261" s="65" t="s">
        <v>74</v>
      </c>
      <c r="C261" s="66" t="s">
        <v>12</v>
      </c>
      <c r="D261" s="63">
        <v>2</v>
      </c>
      <c r="E261" s="64">
        <v>3250</v>
      </c>
      <c r="F261" s="61">
        <f t="shared" si="12"/>
        <v>585</v>
      </c>
      <c r="G261" s="61">
        <f t="shared" si="13"/>
        <v>3835</v>
      </c>
      <c r="H261" s="61">
        <f t="shared" si="14"/>
        <v>7670</v>
      </c>
      <c r="I261" s="62"/>
    </row>
    <row r="262" spans="2:9" ht="14.25" x14ac:dyDescent="0.2">
      <c r="B262" s="65" t="s">
        <v>75</v>
      </c>
      <c r="C262" s="66" t="s">
        <v>12</v>
      </c>
      <c r="D262" s="63">
        <v>4</v>
      </c>
      <c r="E262" s="64">
        <v>2500</v>
      </c>
      <c r="F262" s="61">
        <f t="shared" si="12"/>
        <v>450</v>
      </c>
      <c r="G262" s="61">
        <f t="shared" si="13"/>
        <v>2950</v>
      </c>
      <c r="H262" s="61">
        <f t="shared" si="14"/>
        <v>11800</v>
      </c>
      <c r="I262" s="62"/>
    </row>
    <row r="263" spans="2:9" ht="14.25" x14ac:dyDescent="0.2">
      <c r="B263" s="65" t="s">
        <v>76</v>
      </c>
      <c r="C263" s="66" t="s">
        <v>12</v>
      </c>
      <c r="D263" s="63">
        <v>29</v>
      </c>
      <c r="E263" s="96">
        <v>218</v>
      </c>
      <c r="F263" s="61">
        <f t="shared" si="12"/>
        <v>39.24</v>
      </c>
      <c r="G263" s="61">
        <f t="shared" si="13"/>
        <v>257.24</v>
      </c>
      <c r="H263" s="61">
        <f t="shared" si="14"/>
        <v>7459.96</v>
      </c>
      <c r="I263" s="62"/>
    </row>
    <row r="264" spans="2:9" ht="14.25" x14ac:dyDescent="0.2">
      <c r="B264" s="65" t="s">
        <v>77</v>
      </c>
      <c r="C264" s="66" t="s">
        <v>12</v>
      </c>
      <c r="D264" s="63">
        <v>2</v>
      </c>
      <c r="E264" s="64">
        <v>185</v>
      </c>
      <c r="F264" s="61">
        <f t="shared" si="12"/>
        <v>33.299999999999997</v>
      </c>
      <c r="G264" s="61">
        <f t="shared" si="13"/>
        <v>218.3</v>
      </c>
      <c r="H264" s="61">
        <f t="shared" si="14"/>
        <v>436.6</v>
      </c>
      <c r="I264" s="67"/>
    </row>
    <row r="265" spans="2:9" ht="14.25" x14ac:dyDescent="0.2">
      <c r="B265" s="65" t="s">
        <v>201</v>
      </c>
      <c r="C265" s="66" t="s">
        <v>12</v>
      </c>
      <c r="D265" s="63">
        <v>15</v>
      </c>
      <c r="E265" s="64">
        <v>235.5</v>
      </c>
      <c r="F265" s="61">
        <f t="shared" si="12"/>
        <v>42.39</v>
      </c>
      <c r="G265" s="61">
        <f t="shared" si="13"/>
        <v>277.89</v>
      </c>
      <c r="H265" s="61">
        <f t="shared" si="14"/>
        <v>4168.3499999999995</v>
      </c>
      <c r="I265" s="67"/>
    </row>
    <row r="266" spans="2:9" ht="14.25" x14ac:dyDescent="0.2">
      <c r="B266" s="65" t="s">
        <v>78</v>
      </c>
      <c r="C266" s="66" t="s">
        <v>12</v>
      </c>
      <c r="D266" s="63">
        <v>2</v>
      </c>
      <c r="E266" s="64">
        <v>395</v>
      </c>
      <c r="F266" s="61">
        <f t="shared" si="12"/>
        <v>71.099999999999994</v>
      </c>
      <c r="G266" s="61">
        <f t="shared" si="13"/>
        <v>466.1</v>
      </c>
      <c r="H266" s="61">
        <f t="shared" si="14"/>
        <v>932.2</v>
      </c>
      <c r="I266" s="62"/>
    </row>
    <row r="267" spans="2:9" ht="14.25" x14ac:dyDescent="0.2">
      <c r="B267" s="65" t="s">
        <v>79</v>
      </c>
      <c r="C267" s="66" t="s">
        <v>12</v>
      </c>
      <c r="D267" s="63">
        <v>14</v>
      </c>
      <c r="E267" s="64">
        <v>10</v>
      </c>
      <c r="F267" s="61">
        <f t="shared" si="12"/>
        <v>1.7999999999999998</v>
      </c>
      <c r="G267" s="61">
        <f t="shared" si="13"/>
        <v>11.8</v>
      </c>
      <c r="H267" s="61">
        <f t="shared" si="14"/>
        <v>165.20000000000002</v>
      </c>
      <c r="I267" s="62"/>
    </row>
    <row r="268" spans="2:9" ht="14.25" x14ac:dyDescent="0.2">
      <c r="B268" s="65" t="s">
        <v>80</v>
      </c>
      <c r="C268" s="66" t="s">
        <v>12</v>
      </c>
      <c r="D268" s="63">
        <v>40</v>
      </c>
      <c r="E268" s="64">
        <v>1</v>
      </c>
      <c r="F268" s="61">
        <v>0</v>
      </c>
      <c r="G268" s="61">
        <f t="shared" si="13"/>
        <v>1</v>
      </c>
      <c r="H268" s="61">
        <f t="shared" si="14"/>
        <v>40</v>
      </c>
      <c r="I268" s="62"/>
    </row>
    <row r="269" spans="2:9" ht="14.25" x14ac:dyDescent="0.2">
      <c r="B269" s="65" t="s">
        <v>81</v>
      </c>
      <c r="C269" s="66" t="s">
        <v>20</v>
      </c>
      <c r="D269" s="63">
        <v>3</v>
      </c>
      <c r="E269" s="64">
        <v>100</v>
      </c>
      <c r="F269" s="61">
        <f t="shared" si="12"/>
        <v>18</v>
      </c>
      <c r="G269" s="61">
        <f t="shared" si="13"/>
        <v>118</v>
      </c>
      <c r="H269" s="61">
        <f t="shared" si="14"/>
        <v>354</v>
      </c>
      <c r="I269" s="67"/>
    </row>
    <row r="270" spans="2:9" ht="14.25" x14ac:dyDescent="0.2">
      <c r="B270" s="65" t="s">
        <v>82</v>
      </c>
      <c r="C270" s="66" t="s">
        <v>12</v>
      </c>
      <c r="D270" s="63">
        <v>5</v>
      </c>
      <c r="E270" s="64">
        <v>63</v>
      </c>
      <c r="F270" s="61">
        <f t="shared" si="12"/>
        <v>11.34</v>
      </c>
      <c r="G270" s="61">
        <f t="shared" si="13"/>
        <v>74.34</v>
      </c>
      <c r="H270" s="61">
        <f t="shared" si="14"/>
        <v>371.70000000000005</v>
      </c>
      <c r="I270" s="62"/>
    </row>
    <row r="271" spans="2:9" ht="14.25" x14ac:dyDescent="0.2">
      <c r="B271" s="65" t="s">
        <v>83</v>
      </c>
      <c r="C271" s="66" t="s">
        <v>12</v>
      </c>
      <c r="D271" s="63">
        <v>7</v>
      </c>
      <c r="E271" s="64">
        <v>53</v>
      </c>
      <c r="F271" s="61">
        <f t="shared" si="12"/>
        <v>9.5399999999999991</v>
      </c>
      <c r="G271" s="61">
        <f t="shared" si="13"/>
        <v>62.54</v>
      </c>
      <c r="H271" s="61">
        <f t="shared" si="14"/>
        <v>437.78</v>
      </c>
      <c r="I271" s="62"/>
    </row>
    <row r="272" spans="2:9" ht="14.25" x14ac:dyDescent="0.2">
      <c r="B272" s="65" t="s">
        <v>212</v>
      </c>
      <c r="C272" s="66" t="s">
        <v>31</v>
      </c>
      <c r="D272" s="63">
        <v>1</v>
      </c>
      <c r="E272" s="64">
        <v>21.5</v>
      </c>
      <c r="F272" s="61">
        <f t="shared" si="12"/>
        <v>3.8699999999999997</v>
      </c>
      <c r="G272" s="61">
        <f t="shared" si="13"/>
        <v>25.37</v>
      </c>
      <c r="H272" s="61">
        <f t="shared" si="14"/>
        <v>25.37</v>
      </c>
      <c r="I272" s="62"/>
    </row>
    <row r="273" spans="2:9" ht="14.25" x14ac:dyDescent="0.2">
      <c r="B273" s="65" t="s">
        <v>213</v>
      </c>
      <c r="C273" s="66" t="s">
        <v>31</v>
      </c>
      <c r="D273" s="63">
        <v>3</v>
      </c>
      <c r="E273" s="64">
        <v>53</v>
      </c>
      <c r="F273" s="61">
        <f t="shared" si="12"/>
        <v>9.5399999999999991</v>
      </c>
      <c r="G273" s="61">
        <f t="shared" si="13"/>
        <v>62.54</v>
      </c>
      <c r="H273" s="61">
        <f t="shared" si="14"/>
        <v>187.62</v>
      </c>
      <c r="I273" s="62"/>
    </row>
    <row r="274" spans="2:9" ht="14.25" x14ac:dyDescent="0.2">
      <c r="B274" s="65" t="s">
        <v>86</v>
      </c>
      <c r="C274" s="66" t="s">
        <v>31</v>
      </c>
      <c r="D274" s="63">
        <v>7</v>
      </c>
      <c r="E274" s="64">
        <v>85</v>
      </c>
      <c r="F274" s="61">
        <f t="shared" si="12"/>
        <v>15.299999999999999</v>
      </c>
      <c r="G274" s="61">
        <f t="shared" si="13"/>
        <v>100.3</v>
      </c>
      <c r="H274" s="61">
        <f t="shared" si="14"/>
        <v>702.1</v>
      </c>
      <c r="I274" s="62"/>
    </row>
    <row r="275" spans="2:9" ht="14.25" x14ac:dyDescent="0.2">
      <c r="B275" s="65" t="s">
        <v>87</v>
      </c>
      <c r="C275" s="66" t="s">
        <v>31</v>
      </c>
      <c r="D275" s="63">
        <v>1</v>
      </c>
      <c r="E275" s="64">
        <v>40</v>
      </c>
      <c r="F275" s="61">
        <f t="shared" si="12"/>
        <v>7.1999999999999993</v>
      </c>
      <c r="G275" s="61">
        <f t="shared" si="13"/>
        <v>47.2</v>
      </c>
      <c r="H275" s="61">
        <f t="shared" si="14"/>
        <v>47.2</v>
      </c>
      <c r="I275" s="62"/>
    </row>
    <row r="276" spans="2:9" ht="14.25" x14ac:dyDescent="0.2">
      <c r="B276" s="65" t="s">
        <v>88</v>
      </c>
      <c r="C276" s="66" t="s">
        <v>31</v>
      </c>
      <c r="D276" s="63">
        <v>5</v>
      </c>
      <c r="E276" s="64">
        <v>32</v>
      </c>
      <c r="F276" s="61">
        <f t="shared" si="12"/>
        <v>5.76</v>
      </c>
      <c r="G276" s="61">
        <f t="shared" si="13"/>
        <v>37.76</v>
      </c>
      <c r="H276" s="61">
        <f t="shared" si="14"/>
        <v>188.79999999999998</v>
      </c>
      <c r="I276" s="62"/>
    </row>
    <row r="277" spans="2:9" ht="14.25" x14ac:dyDescent="0.2">
      <c r="B277" s="65" t="s">
        <v>89</v>
      </c>
      <c r="C277" s="66" t="s">
        <v>31</v>
      </c>
      <c r="D277" s="63">
        <v>14</v>
      </c>
      <c r="E277" s="64">
        <v>85</v>
      </c>
      <c r="F277" s="61">
        <f t="shared" si="12"/>
        <v>15.299999999999999</v>
      </c>
      <c r="G277" s="61">
        <f t="shared" si="13"/>
        <v>100.3</v>
      </c>
      <c r="H277" s="61">
        <f t="shared" si="14"/>
        <v>1404.2</v>
      </c>
      <c r="I277" s="62"/>
    </row>
    <row r="278" spans="2:9" ht="14.25" x14ac:dyDescent="0.2">
      <c r="B278" s="65" t="s">
        <v>90</v>
      </c>
      <c r="C278" s="66" t="s">
        <v>34</v>
      </c>
      <c r="D278" s="63">
        <f>9+6</f>
        <v>15</v>
      </c>
      <c r="E278" s="64">
        <v>1</v>
      </c>
      <c r="F278" s="61">
        <v>0</v>
      </c>
      <c r="G278" s="61">
        <f t="shared" si="13"/>
        <v>1</v>
      </c>
      <c r="H278" s="61">
        <f t="shared" si="14"/>
        <v>15</v>
      </c>
      <c r="I278" s="62"/>
    </row>
    <row r="279" spans="2:9" ht="14.25" x14ac:dyDescent="0.2">
      <c r="B279" s="65" t="s">
        <v>91</v>
      </c>
      <c r="C279" s="66" t="s">
        <v>34</v>
      </c>
      <c r="D279" s="63">
        <v>11</v>
      </c>
      <c r="E279" s="64">
        <v>1</v>
      </c>
      <c r="F279" s="61">
        <v>0</v>
      </c>
      <c r="G279" s="61">
        <f t="shared" si="13"/>
        <v>1</v>
      </c>
      <c r="H279" s="61">
        <f t="shared" si="14"/>
        <v>11</v>
      </c>
      <c r="I279" s="62"/>
    </row>
    <row r="280" spans="2:9" ht="14.25" x14ac:dyDescent="0.2">
      <c r="B280" s="65" t="s">
        <v>92</v>
      </c>
      <c r="C280" s="66" t="s">
        <v>12</v>
      </c>
      <c r="D280" s="63">
        <v>10</v>
      </c>
      <c r="E280" s="64">
        <v>20</v>
      </c>
      <c r="F280" s="61">
        <f t="shared" si="12"/>
        <v>3.5999999999999996</v>
      </c>
      <c r="G280" s="61">
        <f t="shared" si="13"/>
        <v>23.6</v>
      </c>
      <c r="H280" s="61">
        <f t="shared" si="14"/>
        <v>236</v>
      </c>
      <c r="I280" s="62"/>
    </row>
    <row r="281" spans="2:9" ht="14.25" x14ac:dyDescent="0.2">
      <c r="B281" s="65" t="s">
        <v>93</v>
      </c>
      <c r="C281" s="66" t="s">
        <v>12</v>
      </c>
      <c r="D281" s="63">
        <v>12</v>
      </c>
      <c r="E281" s="64">
        <v>1</v>
      </c>
      <c r="F281" s="61">
        <v>0</v>
      </c>
      <c r="G281" s="61">
        <f t="shared" si="13"/>
        <v>1</v>
      </c>
      <c r="H281" s="61">
        <f t="shared" si="14"/>
        <v>12</v>
      </c>
      <c r="I281" s="62"/>
    </row>
    <row r="282" spans="2:9" ht="14.25" x14ac:dyDescent="0.2">
      <c r="B282" s="65" t="s">
        <v>94</v>
      </c>
      <c r="C282" s="66" t="s">
        <v>12</v>
      </c>
      <c r="D282" s="63">
        <v>12</v>
      </c>
      <c r="E282" s="64">
        <v>1</v>
      </c>
      <c r="F282" s="61">
        <v>0</v>
      </c>
      <c r="G282" s="61">
        <f t="shared" si="13"/>
        <v>1</v>
      </c>
      <c r="H282" s="61">
        <f t="shared" si="14"/>
        <v>12</v>
      </c>
      <c r="I282" s="62"/>
    </row>
    <row r="283" spans="2:9" ht="15" thickBot="1" x14ac:dyDescent="0.25">
      <c r="B283" s="65" t="s">
        <v>95</v>
      </c>
      <c r="C283" s="66" t="s">
        <v>12</v>
      </c>
      <c r="D283" s="63">
        <v>21</v>
      </c>
      <c r="E283" s="64">
        <v>1</v>
      </c>
      <c r="F283" s="61">
        <v>0</v>
      </c>
      <c r="G283" s="61">
        <f t="shared" si="13"/>
        <v>1</v>
      </c>
      <c r="H283" s="61">
        <f t="shared" si="14"/>
        <v>21</v>
      </c>
      <c r="I283" s="62"/>
    </row>
    <row r="284" spans="2:9" ht="15" thickBot="1" x14ac:dyDescent="0.25">
      <c r="B284" s="41" t="s">
        <v>47</v>
      </c>
      <c r="C284" s="55"/>
      <c r="D284" s="55"/>
      <c r="E284" s="55"/>
      <c r="F284" s="55"/>
      <c r="G284" s="55"/>
      <c r="H284" s="56"/>
      <c r="I284" s="56"/>
    </row>
    <row r="285" spans="2:9" ht="29.25" thickBot="1" x14ac:dyDescent="0.25">
      <c r="B285" s="72" t="s">
        <v>3</v>
      </c>
      <c r="C285" s="73" t="s">
        <v>4</v>
      </c>
      <c r="D285" s="73" t="s">
        <v>5</v>
      </c>
      <c r="E285" s="73" t="s">
        <v>6</v>
      </c>
      <c r="F285" s="74" t="s">
        <v>66</v>
      </c>
      <c r="G285" s="73" t="s">
        <v>8</v>
      </c>
      <c r="H285" s="75" t="s">
        <v>9</v>
      </c>
      <c r="I285" s="36" t="s">
        <v>10</v>
      </c>
    </row>
    <row r="286" spans="2:9" ht="14.25" x14ac:dyDescent="0.2">
      <c r="B286" s="65" t="s">
        <v>214</v>
      </c>
      <c r="C286" s="66" t="s">
        <v>31</v>
      </c>
      <c r="D286" s="63">
        <v>15</v>
      </c>
      <c r="E286" s="64">
        <v>425</v>
      </c>
      <c r="F286" s="61">
        <f t="shared" si="12"/>
        <v>76.5</v>
      </c>
      <c r="G286" s="61">
        <f t="shared" si="13"/>
        <v>501.5</v>
      </c>
      <c r="H286" s="61">
        <f t="shared" si="14"/>
        <v>7522.5</v>
      </c>
      <c r="I286" s="62"/>
    </row>
    <row r="287" spans="2:9" ht="14.25" x14ac:dyDescent="0.2">
      <c r="B287" s="65" t="s">
        <v>215</v>
      </c>
      <c r="C287" s="66" t="s">
        <v>31</v>
      </c>
      <c r="D287" s="63">
        <v>13</v>
      </c>
      <c r="E287" s="64">
        <v>500</v>
      </c>
      <c r="F287" s="61">
        <f t="shared" si="12"/>
        <v>90</v>
      </c>
      <c r="G287" s="61">
        <f t="shared" si="13"/>
        <v>590</v>
      </c>
      <c r="H287" s="61">
        <f t="shared" si="14"/>
        <v>7670</v>
      </c>
      <c r="I287" s="62"/>
    </row>
    <row r="288" spans="2:9" ht="14.25" x14ac:dyDescent="0.2">
      <c r="B288" s="65" t="s">
        <v>102</v>
      </c>
      <c r="C288" s="66" t="s">
        <v>12</v>
      </c>
      <c r="D288" s="63">
        <v>725</v>
      </c>
      <c r="E288" s="64">
        <v>1</v>
      </c>
      <c r="F288" s="61">
        <v>0</v>
      </c>
      <c r="G288" s="61">
        <f t="shared" si="13"/>
        <v>1</v>
      </c>
      <c r="H288" s="61">
        <f t="shared" si="14"/>
        <v>725</v>
      </c>
      <c r="I288" s="62"/>
    </row>
    <row r="289" spans="2:9" ht="14.25" x14ac:dyDescent="0.2">
      <c r="B289" s="65" t="s">
        <v>103</v>
      </c>
      <c r="C289" s="66" t="s">
        <v>12</v>
      </c>
      <c r="D289" s="68">
        <v>2925</v>
      </c>
      <c r="E289" s="64">
        <v>1</v>
      </c>
      <c r="F289" s="61">
        <v>0</v>
      </c>
      <c r="G289" s="61">
        <f t="shared" si="13"/>
        <v>1</v>
      </c>
      <c r="H289" s="61">
        <f t="shared" si="14"/>
        <v>2925</v>
      </c>
      <c r="I289" s="62"/>
    </row>
    <row r="290" spans="2:9" ht="14.25" x14ac:dyDescent="0.2">
      <c r="B290" s="65" t="s">
        <v>104</v>
      </c>
      <c r="C290" s="66" t="s">
        <v>12</v>
      </c>
      <c r="D290" s="68">
        <v>2505</v>
      </c>
      <c r="E290" s="64">
        <v>1</v>
      </c>
      <c r="F290" s="61">
        <v>0</v>
      </c>
      <c r="G290" s="61">
        <f t="shared" si="13"/>
        <v>1</v>
      </c>
      <c r="H290" s="61">
        <f t="shared" si="14"/>
        <v>2505</v>
      </c>
      <c r="I290" s="62"/>
    </row>
    <row r="291" spans="2:9" ht="14.25" x14ac:dyDescent="0.2">
      <c r="B291" s="69" t="s">
        <v>105</v>
      </c>
      <c r="C291" s="66" t="s">
        <v>20</v>
      </c>
      <c r="D291" s="63">
        <v>16</v>
      </c>
      <c r="E291" s="64">
        <v>230</v>
      </c>
      <c r="F291" s="61">
        <f t="shared" si="12"/>
        <v>41.4</v>
      </c>
      <c r="G291" s="61">
        <f t="shared" si="13"/>
        <v>271.39999999999998</v>
      </c>
      <c r="H291" s="61">
        <f t="shared" si="14"/>
        <v>4342.3999999999996</v>
      </c>
      <c r="I291" s="62"/>
    </row>
    <row r="292" spans="2:9" ht="14.25" x14ac:dyDescent="0.2">
      <c r="B292" s="65" t="s">
        <v>106</v>
      </c>
      <c r="C292" s="66" t="s">
        <v>31</v>
      </c>
      <c r="D292" s="63">
        <v>4</v>
      </c>
      <c r="E292" s="64">
        <v>120</v>
      </c>
      <c r="F292" s="61">
        <f t="shared" si="12"/>
        <v>21.599999999999998</v>
      </c>
      <c r="G292" s="61">
        <f t="shared" si="13"/>
        <v>141.6</v>
      </c>
      <c r="H292" s="61">
        <f t="shared" si="14"/>
        <v>566.4</v>
      </c>
      <c r="I292" s="62" t="s">
        <v>216</v>
      </c>
    </row>
    <row r="293" spans="2:9" ht="14.25" x14ac:dyDescent="0.2">
      <c r="B293" s="65" t="s">
        <v>108</v>
      </c>
      <c r="C293" s="66" t="s">
        <v>31</v>
      </c>
      <c r="D293" s="63">
        <v>20</v>
      </c>
      <c r="E293" s="64">
        <v>25</v>
      </c>
      <c r="F293" s="61">
        <f t="shared" si="12"/>
        <v>4.5</v>
      </c>
      <c r="G293" s="61">
        <f t="shared" si="13"/>
        <v>29.5</v>
      </c>
      <c r="H293" s="61">
        <f t="shared" si="14"/>
        <v>590</v>
      </c>
      <c r="I293" s="62"/>
    </row>
    <row r="294" spans="2:9" ht="14.25" x14ac:dyDescent="0.2">
      <c r="B294" s="65" t="s">
        <v>109</v>
      </c>
      <c r="C294" s="66" t="s">
        <v>12</v>
      </c>
      <c r="D294" s="63">
        <v>5</v>
      </c>
      <c r="E294" s="64">
        <v>245</v>
      </c>
      <c r="F294" s="61">
        <f t="shared" si="12"/>
        <v>44.1</v>
      </c>
      <c r="G294" s="61">
        <f t="shared" si="13"/>
        <v>289.10000000000002</v>
      </c>
      <c r="H294" s="61">
        <f t="shared" si="14"/>
        <v>1445.5</v>
      </c>
      <c r="I294" s="62"/>
    </row>
    <row r="295" spans="2:9" ht="14.25" x14ac:dyDescent="0.2">
      <c r="B295" s="65" t="s">
        <v>111</v>
      </c>
      <c r="C295" s="66" t="s">
        <v>12</v>
      </c>
      <c r="D295" s="63">
        <v>1</v>
      </c>
      <c r="E295" s="64">
        <v>363.95</v>
      </c>
      <c r="F295" s="61">
        <f t="shared" si="12"/>
        <v>65.510999999999996</v>
      </c>
      <c r="G295" s="61">
        <f t="shared" si="13"/>
        <v>429.46100000000001</v>
      </c>
      <c r="H295" s="61">
        <f t="shared" si="14"/>
        <v>429.46100000000001</v>
      </c>
      <c r="I295" s="62"/>
    </row>
    <row r="296" spans="2:9" ht="14.25" x14ac:dyDescent="0.2">
      <c r="B296" s="65" t="s">
        <v>112</v>
      </c>
      <c r="C296" s="66" t="s">
        <v>31</v>
      </c>
      <c r="D296" s="63">
        <v>32</v>
      </c>
      <c r="E296" s="64">
        <v>60</v>
      </c>
      <c r="F296" s="61">
        <f t="shared" si="12"/>
        <v>10.799999999999999</v>
      </c>
      <c r="G296" s="61">
        <f t="shared" si="13"/>
        <v>70.8</v>
      </c>
      <c r="H296" s="61">
        <f t="shared" si="14"/>
        <v>2265.6</v>
      </c>
      <c r="I296" s="62"/>
    </row>
    <row r="297" spans="2:9" ht="14.25" x14ac:dyDescent="0.2">
      <c r="B297" s="65" t="s">
        <v>113</v>
      </c>
      <c r="C297" s="66" t="s">
        <v>34</v>
      </c>
      <c r="D297" s="63">
        <v>64</v>
      </c>
      <c r="E297" s="64">
        <v>1</v>
      </c>
      <c r="F297" s="61">
        <v>0</v>
      </c>
      <c r="G297" s="61">
        <f t="shared" si="13"/>
        <v>1</v>
      </c>
      <c r="H297" s="61">
        <f t="shared" si="14"/>
        <v>64</v>
      </c>
      <c r="I297" s="62"/>
    </row>
    <row r="298" spans="2:9" ht="14.25" x14ac:dyDescent="0.2">
      <c r="B298" s="65" t="s">
        <v>114</v>
      </c>
      <c r="C298" s="66" t="s">
        <v>34</v>
      </c>
      <c r="D298" s="63">
        <v>1</v>
      </c>
      <c r="E298" s="64">
        <v>1</v>
      </c>
      <c r="F298" s="61">
        <v>0</v>
      </c>
      <c r="G298" s="61">
        <f t="shared" si="13"/>
        <v>1</v>
      </c>
      <c r="H298" s="61">
        <f t="shared" si="14"/>
        <v>1</v>
      </c>
      <c r="I298" s="62"/>
    </row>
    <row r="299" spans="2:9" ht="14.25" x14ac:dyDescent="0.2">
      <c r="B299" s="65" t="s">
        <v>115</v>
      </c>
      <c r="C299" s="66" t="s">
        <v>31</v>
      </c>
      <c r="D299" s="63">
        <v>2</v>
      </c>
      <c r="E299" s="64">
        <v>65</v>
      </c>
      <c r="F299" s="61">
        <f t="shared" si="12"/>
        <v>11.7</v>
      </c>
      <c r="G299" s="61">
        <f t="shared" si="13"/>
        <v>76.7</v>
      </c>
      <c r="H299" s="61">
        <f t="shared" si="14"/>
        <v>153.4</v>
      </c>
      <c r="I299" s="62"/>
    </row>
    <row r="300" spans="2:9" ht="14.25" x14ac:dyDescent="0.2">
      <c r="B300" s="65" t="s">
        <v>116</v>
      </c>
      <c r="C300" s="66" t="s">
        <v>31</v>
      </c>
      <c r="D300" s="63">
        <v>10</v>
      </c>
      <c r="E300" s="64">
        <v>105</v>
      </c>
      <c r="F300" s="61">
        <f t="shared" si="12"/>
        <v>18.899999999999999</v>
      </c>
      <c r="G300" s="61">
        <f t="shared" si="13"/>
        <v>123.9</v>
      </c>
      <c r="H300" s="61">
        <f t="shared" si="14"/>
        <v>1239</v>
      </c>
      <c r="I300" s="62"/>
    </row>
    <row r="301" spans="2:9" ht="14.25" x14ac:dyDescent="0.2">
      <c r="B301" s="65" t="s">
        <v>117</v>
      </c>
      <c r="C301" s="66" t="s">
        <v>12</v>
      </c>
      <c r="D301" s="63">
        <v>33</v>
      </c>
      <c r="E301" s="64">
        <v>34</v>
      </c>
      <c r="F301" s="61">
        <f t="shared" si="12"/>
        <v>6.12</v>
      </c>
      <c r="G301" s="61">
        <f t="shared" si="13"/>
        <v>40.119999999999997</v>
      </c>
      <c r="H301" s="61">
        <f t="shared" si="14"/>
        <v>1323.9599999999998</v>
      </c>
      <c r="I301" s="62"/>
    </row>
    <row r="302" spans="2:9" ht="14.25" x14ac:dyDescent="0.2">
      <c r="B302" s="65" t="s">
        <v>118</v>
      </c>
      <c r="C302" s="66" t="s">
        <v>12</v>
      </c>
      <c r="D302" s="63">
        <v>14</v>
      </c>
      <c r="E302" s="64">
        <v>1</v>
      </c>
      <c r="F302" s="61">
        <v>0</v>
      </c>
      <c r="G302" s="61">
        <f t="shared" si="13"/>
        <v>1</v>
      </c>
      <c r="H302" s="61">
        <f t="shared" si="14"/>
        <v>14</v>
      </c>
      <c r="I302" s="62"/>
    </row>
    <row r="303" spans="2:9" ht="14.25" x14ac:dyDescent="0.2">
      <c r="B303" s="65" t="s">
        <v>119</v>
      </c>
      <c r="C303" s="66" t="s">
        <v>12</v>
      </c>
      <c r="D303" s="63">
        <v>20</v>
      </c>
      <c r="E303" s="64">
        <v>1</v>
      </c>
      <c r="F303" s="61">
        <v>0</v>
      </c>
      <c r="G303" s="61">
        <f t="shared" si="13"/>
        <v>1</v>
      </c>
      <c r="H303" s="61">
        <f t="shared" si="14"/>
        <v>20</v>
      </c>
      <c r="I303" s="62"/>
    </row>
    <row r="304" spans="2:9" ht="14.25" x14ac:dyDescent="0.2">
      <c r="B304" s="65" t="s">
        <v>120</v>
      </c>
      <c r="C304" s="66" t="s">
        <v>12</v>
      </c>
      <c r="D304" s="63">
        <v>14</v>
      </c>
      <c r="E304" s="64">
        <v>940</v>
      </c>
      <c r="F304" s="61">
        <f t="shared" si="12"/>
        <v>169.2</v>
      </c>
      <c r="G304" s="61">
        <f t="shared" si="13"/>
        <v>1109.2</v>
      </c>
      <c r="H304" s="61">
        <f t="shared" si="14"/>
        <v>15528.800000000001</v>
      </c>
      <c r="I304" s="62"/>
    </row>
    <row r="305" spans="2:9" ht="14.25" x14ac:dyDescent="0.2">
      <c r="B305" s="65" t="s">
        <v>121</v>
      </c>
      <c r="C305" s="66" t="s">
        <v>12</v>
      </c>
      <c r="D305" s="63">
        <v>1</v>
      </c>
      <c r="E305" s="64">
        <v>63</v>
      </c>
      <c r="F305" s="61">
        <f t="shared" si="12"/>
        <v>11.34</v>
      </c>
      <c r="G305" s="61">
        <f t="shared" si="13"/>
        <v>74.34</v>
      </c>
      <c r="H305" s="61">
        <f t="shared" si="14"/>
        <v>74.34</v>
      </c>
      <c r="I305" s="62"/>
    </row>
    <row r="306" spans="2:9" ht="14.25" x14ac:dyDescent="0.2">
      <c r="B306" s="65" t="s">
        <v>217</v>
      </c>
      <c r="C306" s="66" t="s">
        <v>34</v>
      </c>
      <c r="D306" s="63">
        <v>7</v>
      </c>
      <c r="E306" s="64">
        <v>122</v>
      </c>
      <c r="F306" s="61">
        <f t="shared" si="12"/>
        <v>21.96</v>
      </c>
      <c r="G306" s="61">
        <f t="shared" si="13"/>
        <v>143.96</v>
      </c>
      <c r="H306" s="61">
        <f t="shared" si="14"/>
        <v>1007.72</v>
      </c>
      <c r="I306" s="62"/>
    </row>
    <row r="307" spans="2:9" ht="14.25" x14ac:dyDescent="0.2">
      <c r="B307" s="65" t="s">
        <v>122</v>
      </c>
      <c r="C307" s="66" t="s">
        <v>12</v>
      </c>
      <c r="D307" s="63">
        <v>1</v>
      </c>
      <c r="E307" s="64">
        <v>6.4</v>
      </c>
      <c r="F307" s="61">
        <f t="shared" si="12"/>
        <v>1.1519999999999999</v>
      </c>
      <c r="G307" s="61">
        <f t="shared" si="13"/>
        <v>7.5520000000000005</v>
      </c>
      <c r="H307" s="61">
        <f t="shared" si="14"/>
        <v>7.5520000000000005</v>
      </c>
      <c r="I307" s="62" t="s">
        <v>123</v>
      </c>
    </row>
    <row r="308" spans="2:9" ht="14.25" x14ac:dyDescent="0.2">
      <c r="B308" s="65" t="s">
        <v>124</v>
      </c>
      <c r="C308" s="66" t="s">
        <v>12</v>
      </c>
      <c r="D308" s="63">
        <v>84</v>
      </c>
      <c r="E308" s="64">
        <v>6.4</v>
      </c>
      <c r="F308" s="61">
        <f t="shared" si="12"/>
        <v>1.1519999999999999</v>
      </c>
      <c r="G308" s="61">
        <f t="shared" si="13"/>
        <v>7.5520000000000005</v>
      </c>
      <c r="H308" s="61">
        <f t="shared" si="14"/>
        <v>634.36800000000005</v>
      </c>
      <c r="I308" s="62" t="s">
        <v>123</v>
      </c>
    </row>
    <row r="309" spans="2:9" ht="14.25" x14ac:dyDescent="0.2">
      <c r="B309" s="65" t="s">
        <v>125</v>
      </c>
      <c r="C309" s="66" t="s">
        <v>12</v>
      </c>
      <c r="D309" s="63">
        <v>204</v>
      </c>
      <c r="E309" s="64">
        <v>1</v>
      </c>
      <c r="F309" s="61">
        <v>0</v>
      </c>
      <c r="G309" s="61">
        <f t="shared" si="13"/>
        <v>1</v>
      </c>
      <c r="H309" s="61">
        <f t="shared" si="14"/>
        <v>204</v>
      </c>
      <c r="I309" s="62"/>
    </row>
    <row r="310" spans="2:9" ht="14.25" x14ac:dyDescent="0.2">
      <c r="B310" s="65" t="s">
        <v>126</v>
      </c>
      <c r="C310" s="66" t="s">
        <v>12</v>
      </c>
      <c r="D310" s="63">
        <v>34</v>
      </c>
      <c r="E310" s="64">
        <v>1</v>
      </c>
      <c r="F310" s="61">
        <v>0</v>
      </c>
      <c r="G310" s="61">
        <f t="shared" si="13"/>
        <v>1</v>
      </c>
      <c r="H310" s="61">
        <f t="shared" si="14"/>
        <v>34</v>
      </c>
      <c r="I310" s="62"/>
    </row>
    <row r="311" spans="2:9" ht="14.25" x14ac:dyDescent="0.2">
      <c r="B311" s="65" t="s">
        <v>127</v>
      </c>
      <c r="C311" s="66" t="s">
        <v>12</v>
      </c>
      <c r="D311" s="63">
        <v>75</v>
      </c>
      <c r="E311" s="64">
        <v>1</v>
      </c>
      <c r="F311" s="61">
        <v>0</v>
      </c>
      <c r="G311" s="61">
        <f t="shared" si="13"/>
        <v>1</v>
      </c>
      <c r="H311" s="61">
        <f t="shared" si="14"/>
        <v>75</v>
      </c>
      <c r="I311" s="62"/>
    </row>
    <row r="312" spans="2:9" ht="14.25" x14ac:dyDescent="0.2">
      <c r="B312" s="65" t="s">
        <v>128</v>
      </c>
      <c r="C312" s="66" t="s">
        <v>12</v>
      </c>
      <c r="D312" s="63">
        <v>84</v>
      </c>
      <c r="E312" s="64">
        <v>1</v>
      </c>
      <c r="F312" s="61">
        <v>0</v>
      </c>
      <c r="G312" s="61">
        <f t="shared" si="13"/>
        <v>1</v>
      </c>
      <c r="H312" s="61">
        <f t="shared" si="14"/>
        <v>84</v>
      </c>
      <c r="I312" s="62"/>
    </row>
    <row r="313" spans="2:9" ht="14.25" x14ac:dyDescent="0.2">
      <c r="B313" s="65" t="s">
        <v>129</v>
      </c>
      <c r="C313" s="66" t="s">
        <v>12</v>
      </c>
      <c r="D313" s="63">
        <v>5</v>
      </c>
      <c r="E313" s="64">
        <v>1</v>
      </c>
      <c r="F313" s="61">
        <v>0</v>
      </c>
      <c r="G313" s="61">
        <f t="shared" si="13"/>
        <v>1</v>
      </c>
      <c r="H313" s="61">
        <f t="shared" si="14"/>
        <v>5</v>
      </c>
      <c r="I313" s="62"/>
    </row>
    <row r="314" spans="2:9" ht="14.25" x14ac:dyDescent="0.2">
      <c r="B314" s="65" t="s">
        <v>130</v>
      </c>
      <c r="C314" s="66" t="s">
        <v>12</v>
      </c>
      <c r="D314" s="63">
        <v>1</v>
      </c>
      <c r="E314" s="64">
        <v>1</v>
      </c>
      <c r="F314" s="61">
        <v>0</v>
      </c>
      <c r="G314" s="61">
        <f t="shared" si="13"/>
        <v>1</v>
      </c>
      <c r="H314" s="61">
        <f t="shared" si="14"/>
        <v>1</v>
      </c>
      <c r="I314" s="62"/>
    </row>
    <row r="315" spans="2:9" ht="14.25" x14ac:dyDescent="0.2">
      <c r="B315" s="65" t="s">
        <v>131</v>
      </c>
      <c r="C315" s="66" t="s">
        <v>12</v>
      </c>
      <c r="D315" s="63">
        <v>8</v>
      </c>
      <c r="E315" s="64">
        <v>1</v>
      </c>
      <c r="F315" s="61">
        <v>0</v>
      </c>
      <c r="G315" s="61">
        <f t="shared" si="13"/>
        <v>1</v>
      </c>
      <c r="H315" s="61">
        <f t="shared" si="14"/>
        <v>8</v>
      </c>
      <c r="I315" s="62"/>
    </row>
    <row r="316" spans="2:9" ht="14.25" x14ac:dyDescent="0.2">
      <c r="B316" s="65" t="s">
        <v>132</v>
      </c>
      <c r="C316" s="66" t="s">
        <v>12</v>
      </c>
      <c r="D316" s="63">
        <v>3</v>
      </c>
      <c r="E316" s="64">
        <v>1</v>
      </c>
      <c r="F316" s="61">
        <v>0</v>
      </c>
      <c r="G316" s="61">
        <f t="shared" si="13"/>
        <v>1</v>
      </c>
      <c r="H316" s="61">
        <f t="shared" si="14"/>
        <v>3</v>
      </c>
      <c r="I316" s="62"/>
    </row>
    <row r="317" spans="2:9" ht="14.25" x14ac:dyDescent="0.2">
      <c r="B317" s="65" t="s">
        <v>133</v>
      </c>
      <c r="C317" s="66" t="s">
        <v>12</v>
      </c>
      <c r="D317" s="63">
        <v>7</v>
      </c>
      <c r="E317" s="64">
        <v>1</v>
      </c>
      <c r="F317" s="61">
        <v>0</v>
      </c>
      <c r="G317" s="61">
        <f t="shared" si="13"/>
        <v>1</v>
      </c>
      <c r="H317" s="61">
        <f t="shared" si="14"/>
        <v>7</v>
      </c>
      <c r="I317" s="62"/>
    </row>
    <row r="318" spans="2:9" ht="14.25" x14ac:dyDescent="0.2">
      <c r="B318" s="65" t="s">
        <v>134</v>
      </c>
      <c r="C318" s="66" t="s">
        <v>12</v>
      </c>
      <c r="D318" s="63">
        <v>9</v>
      </c>
      <c r="E318" s="64">
        <v>1</v>
      </c>
      <c r="F318" s="61">
        <v>0</v>
      </c>
      <c r="G318" s="61">
        <f t="shared" si="13"/>
        <v>1</v>
      </c>
      <c r="H318" s="61">
        <f t="shared" si="14"/>
        <v>9</v>
      </c>
      <c r="I318" s="62"/>
    </row>
    <row r="319" spans="2:9" ht="14.25" x14ac:dyDescent="0.2">
      <c r="B319" s="65" t="s">
        <v>218</v>
      </c>
      <c r="C319" s="66" t="s">
        <v>31</v>
      </c>
      <c r="D319" s="63">
        <v>9</v>
      </c>
      <c r="E319" s="64">
        <v>46</v>
      </c>
      <c r="F319" s="61">
        <f t="shared" ref="F319:F381" si="15">+E319*18%</f>
        <v>8.2799999999999994</v>
      </c>
      <c r="G319" s="61">
        <f t="shared" si="13"/>
        <v>54.28</v>
      </c>
      <c r="H319" s="61">
        <f t="shared" si="14"/>
        <v>488.52</v>
      </c>
      <c r="I319" s="62" t="s">
        <v>123</v>
      </c>
    </row>
    <row r="320" spans="2:9" ht="14.25" x14ac:dyDescent="0.2">
      <c r="B320" s="65" t="s">
        <v>136</v>
      </c>
      <c r="C320" s="66" t="s">
        <v>160</v>
      </c>
      <c r="D320" s="63">
        <v>16</v>
      </c>
      <c r="E320" s="64">
        <v>330</v>
      </c>
      <c r="F320" s="61">
        <f t="shared" si="15"/>
        <v>59.4</v>
      </c>
      <c r="G320" s="61">
        <f t="shared" si="13"/>
        <v>389.4</v>
      </c>
      <c r="H320" s="61">
        <f t="shared" si="14"/>
        <v>6230.4</v>
      </c>
      <c r="I320" s="62"/>
    </row>
    <row r="321" spans="2:9" ht="14.25" x14ac:dyDescent="0.2">
      <c r="B321" s="65" t="s">
        <v>138</v>
      </c>
      <c r="C321" s="66" t="s">
        <v>160</v>
      </c>
      <c r="D321" s="63">
        <v>1</v>
      </c>
      <c r="E321" s="64">
        <v>306.27999999999997</v>
      </c>
      <c r="F321" s="61">
        <f t="shared" si="15"/>
        <v>55.130399999999995</v>
      </c>
      <c r="G321" s="61">
        <f t="shared" si="13"/>
        <v>361.41039999999998</v>
      </c>
      <c r="H321" s="61">
        <f t="shared" si="14"/>
        <v>361.41039999999998</v>
      </c>
      <c r="I321" s="62"/>
    </row>
    <row r="322" spans="2:9" ht="14.25" x14ac:dyDescent="0.2">
      <c r="B322" s="65" t="s">
        <v>139</v>
      </c>
      <c r="C322" s="66" t="s">
        <v>12</v>
      </c>
      <c r="D322" s="63">
        <v>173</v>
      </c>
      <c r="E322" s="64">
        <v>107</v>
      </c>
      <c r="F322" s="61">
        <f t="shared" si="15"/>
        <v>19.259999999999998</v>
      </c>
      <c r="G322" s="61">
        <f t="shared" si="13"/>
        <v>126.25999999999999</v>
      </c>
      <c r="H322" s="61">
        <f t="shared" si="14"/>
        <v>21842.98</v>
      </c>
      <c r="I322" s="62" t="s">
        <v>25</v>
      </c>
    </row>
    <row r="323" spans="2:9" ht="14.25" x14ac:dyDescent="0.2">
      <c r="B323" s="65" t="s">
        <v>140</v>
      </c>
      <c r="C323" s="66" t="s">
        <v>12</v>
      </c>
      <c r="D323" s="63">
        <v>90</v>
      </c>
      <c r="E323" s="64">
        <v>19.5</v>
      </c>
      <c r="F323" s="61">
        <f t="shared" si="15"/>
        <v>3.51</v>
      </c>
      <c r="G323" s="61">
        <f t="shared" ref="G323:G381" si="16">F323+E323</f>
        <v>23.009999999999998</v>
      </c>
      <c r="H323" s="61">
        <f t="shared" ref="H323:H381" si="17">G323*D323</f>
        <v>2070.8999999999996</v>
      </c>
      <c r="I323" s="62"/>
    </row>
    <row r="324" spans="2:9" ht="14.25" x14ac:dyDescent="0.2">
      <c r="B324" s="65" t="s">
        <v>141</v>
      </c>
      <c r="C324" s="66" t="s">
        <v>12</v>
      </c>
      <c r="D324" s="63">
        <v>54</v>
      </c>
      <c r="E324" s="64">
        <v>41.27</v>
      </c>
      <c r="F324" s="61">
        <f t="shared" si="15"/>
        <v>7.4286000000000003</v>
      </c>
      <c r="G324" s="61">
        <f t="shared" si="16"/>
        <v>48.698600000000006</v>
      </c>
      <c r="H324" s="61">
        <f t="shared" si="17"/>
        <v>2629.7244000000005</v>
      </c>
      <c r="I324" s="62"/>
    </row>
    <row r="325" spans="2:9" ht="14.25" x14ac:dyDescent="0.2">
      <c r="B325" s="65" t="s">
        <v>142</v>
      </c>
      <c r="C325" s="66" t="s">
        <v>12</v>
      </c>
      <c r="D325" s="63">
        <v>3</v>
      </c>
      <c r="E325" s="64">
        <v>1</v>
      </c>
      <c r="F325" s="61">
        <v>0</v>
      </c>
      <c r="G325" s="61">
        <f t="shared" si="16"/>
        <v>1</v>
      </c>
      <c r="H325" s="61">
        <f t="shared" si="17"/>
        <v>3</v>
      </c>
      <c r="I325" s="62"/>
    </row>
    <row r="326" spans="2:9" ht="14.25" x14ac:dyDescent="0.2">
      <c r="B326" s="65" t="s">
        <v>143</v>
      </c>
      <c r="C326" s="66" t="s">
        <v>31</v>
      </c>
      <c r="D326" s="63">
        <v>9</v>
      </c>
      <c r="E326" s="64">
        <v>321</v>
      </c>
      <c r="F326" s="61">
        <f t="shared" si="15"/>
        <v>57.78</v>
      </c>
      <c r="G326" s="61">
        <f t="shared" si="16"/>
        <v>378.78</v>
      </c>
      <c r="H326" s="61">
        <f t="shared" si="17"/>
        <v>3409.0199999999995</v>
      </c>
      <c r="I326" s="62"/>
    </row>
    <row r="327" spans="2:9" ht="14.25" x14ac:dyDescent="0.2">
      <c r="B327" s="65" t="s">
        <v>219</v>
      </c>
      <c r="C327" s="66" t="s">
        <v>12</v>
      </c>
      <c r="D327" s="63">
        <v>35</v>
      </c>
      <c r="E327" s="64">
        <v>22.75</v>
      </c>
      <c r="F327" s="61">
        <f t="shared" si="15"/>
        <v>4.0949999999999998</v>
      </c>
      <c r="G327" s="61">
        <f t="shared" si="16"/>
        <v>26.844999999999999</v>
      </c>
      <c r="H327" s="61">
        <f t="shared" si="17"/>
        <v>939.57499999999993</v>
      </c>
      <c r="I327" s="62" t="s">
        <v>220</v>
      </c>
    </row>
    <row r="328" spans="2:9" ht="14.25" x14ac:dyDescent="0.2">
      <c r="B328" s="65" t="s">
        <v>147</v>
      </c>
      <c r="C328" s="66" t="s">
        <v>12</v>
      </c>
      <c r="D328" s="63">
        <v>120</v>
      </c>
      <c r="E328" s="64">
        <v>1</v>
      </c>
      <c r="F328" s="61">
        <v>0</v>
      </c>
      <c r="G328" s="61">
        <f t="shared" si="16"/>
        <v>1</v>
      </c>
      <c r="H328" s="61">
        <f t="shared" si="17"/>
        <v>120</v>
      </c>
      <c r="I328" s="62"/>
    </row>
    <row r="329" spans="2:9" ht="14.25" x14ac:dyDescent="0.2">
      <c r="B329" s="65" t="s">
        <v>148</v>
      </c>
      <c r="C329" s="66" t="s">
        <v>149</v>
      </c>
      <c r="D329" s="63">
        <v>87</v>
      </c>
      <c r="E329" s="64">
        <v>375</v>
      </c>
      <c r="F329" s="61">
        <f t="shared" si="15"/>
        <v>67.5</v>
      </c>
      <c r="G329" s="61">
        <f t="shared" si="16"/>
        <v>442.5</v>
      </c>
      <c r="H329" s="61">
        <f t="shared" si="17"/>
        <v>38497.5</v>
      </c>
      <c r="I329" s="62"/>
    </row>
    <row r="330" spans="2:9" ht="14.25" x14ac:dyDescent="0.2">
      <c r="B330" s="65" t="s">
        <v>150</v>
      </c>
      <c r="C330" s="66" t="s">
        <v>149</v>
      </c>
      <c r="D330" s="63">
        <v>19</v>
      </c>
      <c r="E330" s="64">
        <v>360</v>
      </c>
      <c r="F330" s="61">
        <f t="shared" si="15"/>
        <v>64.8</v>
      </c>
      <c r="G330" s="61">
        <f t="shared" si="16"/>
        <v>424.8</v>
      </c>
      <c r="H330" s="61">
        <f t="shared" si="17"/>
        <v>8071.2</v>
      </c>
      <c r="I330" s="62"/>
    </row>
    <row r="331" spans="2:9" ht="14.25" x14ac:dyDescent="0.2">
      <c r="B331" s="65" t="s">
        <v>151</v>
      </c>
      <c r="C331" s="66" t="s">
        <v>12</v>
      </c>
      <c r="D331" s="63">
        <v>400</v>
      </c>
      <c r="E331" s="64">
        <v>1</v>
      </c>
      <c r="F331" s="61">
        <v>0</v>
      </c>
      <c r="G331" s="61">
        <f t="shared" si="16"/>
        <v>1</v>
      </c>
      <c r="H331" s="61">
        <f t="shared" si="17"/>
        <v>400</v>
      </c>
      <c r="I331" s="62"/>
    </row>
    <row r="332" spans="2:9" ht="14.25" x14ac:dyDescent="0.2">
      <c r="B332" s="65" t="s">
        <v>152</v>
      </c>
      <c r="C332" s="66" t="s">
        <v>12</v>
      </c>
      <c r="D332" s="63">
        <v>28</v>
      </c>
      <c r="E332" s="64">
        <v>1</v>
      </c>
      <c r="F332" s="61">
        <v>0</v>
      </c>
      <c r="G332" s="61">
        <f t="shared" si="16"/>
        <v>1</v>
      </c>
      <c r="H332" s="61">
        <f t="shared" si="17"/>
        <v>28</v>
      </c>
      <c r="I332" s="62"/>
    </row>
    <row r="333" spans="2:9" ht="14.25" x14ac:dyDescent="0.2">
      <c r="B333" s="65" t="s">
        <v>153</v>
      </c>
      <c r="C333" s="66" t="s">
        <v>12</v>
      </c>
      <c r="D333" s="63">
        <v>1</v>
      </c>
      <c r="E333" s="64">
        <v>1</v>
      </c>
      <c r="F333" s="61">
        <v>0</v>
      </c>
      <c r="G333" s="61">
        <f t="shared" si="16"/>
        <v>1</v>
      </c>
      <c r="H333" s="61">
        <f t="shared" si="17"/>
        <v>1</v>
      </c>
      <c r="I333" s="62"/>
    </row>
    <row r="334" spans="2:9" ht="14.25" x14ac:dyDescent="0.2">
      <c r="B334" s="65" t="s">
        <v>154</v>
      </c>
      <c r="C334" s="66" t="s">
        <v>12</v>
      </c>
      <c r="D334" s="63">
        <v>40</v>
      </c>
      <c r="E334" s="64">
        <v>1</v>
      </c>
      <c r="F334" s="61">
        <v>0</v>
      </c>
      <c r="G334" s="61">
        <f t="shared" si="16"/>
        <v>1</v>
      </c>
      <c r="H334" s="61">
        <f t="shared" si="17"/>
        <v>40</v>
      </c>
      <c r="I334" s="62"/>
    </row>
    <row r="335" spans="2:9" ht="14.25" x14ac:dyDescent="0.2">
      <c r="B335" s="65" t="s">
        <v>155</v>
      </c>
      <c r="C335" s="66" t="s">
        <v>12</v>
      </c>
      <c r="D335" s="63">
        <v>41</v>
      </c>
      <c r="E335" s="64">
        <v>18</v>
      </c>
      <c r="F335" s="61">
        <f t="shared" si="15"/>
        <v>3.2399999999999998</v>
      </c>
      <c r="G335" s="61">
        <f t="shared" si="16"/>
        <v>21.24</v>
      </c>
      <c r="H335" s="61">
        <f t="shared" si="17"/>
        <v>870.83999999999992</v>
      </c>
      <c r="I335" s="62"/>
    </row>
    <row r="336" spans="2:9" ht="14.25" x14ac:dyDescent="0.2">
      <c r="B336" s="65" t="s">
        <v>156</v>
      </c>
      <c r="C336" s="66" t="s">
        <v>20</v>
      </c>
      <c r="D336" s="63">
        <v>4</v>
      </c>
      <c r="E336" s="64">
        <v>241.8</v>
      </c>
      <c r="F336" s="61">
        <f t="shared" si="15"/>
        <v>43.524000000000001</v>
      </c>
      <c r="G336" s="61">
        <f t="shared" si="16"/>
        <v>285.32400000000001</v>
      </c>
      <c r="H336" s="61">
        <f t="shared" si="17"/>
        <v>1141.296</v>
      </c>
      <c r="I336" s="62"/>
    </row>
    <row r="337" spans="2:9" ht="14.25" x14ac:dyDescent="0.2">
      <c r="B337" s="65" t="s">
        <v>157</v>
      </c>
      <c r="C337" s="66" t="s">
        <v>12</v>
      </c>
      <c r="D337" s="63">
        <v>3000</v>
      </c>
      <c r="E337" s="64">
        <v>1.5</v>
      </c>
      <c r="F337" s="61">
        <f t="shared" si="15"/>
        <v>0.27</v>
      </c>
      <c r="G337" s="61">
        <f t="shared" si="16"/>
        <v>1.77</v>
      </c>
      <c r="H337" s="61">
        <f t="shared" si="17"/>
        <v>5310</v>
      </c>
      <c r="I337" s="62"/>
    </row>
    <row r="338" spans="2:9" ht="14.25" x14ac:dyDescent="0.2">
      <c r="B338" s="65" t="s">
        <v>158</v>
      </c>
      <c r="C338" s="66" t="s">
        <v>12</v>
      </c>
      <c r="D338" s="63">
        <v>8</v>
      </c>
      <c r="E338" s="64">
        <v>495</v>
      </c>
      <c r="F338" s="61">
        <f t="shared" si="15"/>
        <v>89.1</v>
      </c>
      <c r="G338" s="61">
        <f t="shared" si="16"/>
        <v>584.1</v>
      </c>
      <c r="H338" s="61">
        <f t="shared" si="17"/>
        <v>4672.8</v>
      </c>
      <c r="I338" s="62"/>
    </row>
    <row r="339" spans="2:9" ht="14.25" x14ac:dyDescent="0.2">
      <c r="B339" s="65" t="s">
        <v>159</v>
      </c>
      <c r="C339" s="66" t="s">
        <v>160</v>
      </c>
      <c r="D339" s="63">
        <v>9</v>
      </c>
      <c r="E339" s="64">
        <v>360</v>
      </c>
      <c r="F339" s="61">
        <f t="shared" si="15"/>
        <v>64.8</v>
      </c>
      <c r="G339" s="61">
        <f t="shared" si="16"/>
        <v>424.8</v>
      </c>
      <c r="H339" s="61">
        <f t="shared" si="17"/>
        <v>3823.2000000000003</v>
      </c>
      <c r="I339" s="62"/>
    </row>
    <row r="340" spans="2:9" ht="14.25" x14ac:dyDescent="0.2">
      <c r="B340" s="65" t="s">
        <v>221</v>
      </c>
      <c r="C340" s="66" t="s">
        <v>12</v>
      </c>
      <c r="D340" s="63">
        <v>6</v>
      </c>
      <c r="E340" s="64">
        <v>785</v>
      </c>
      <c r="F340" s="61">
        <f t="shared" si="15"/>
        <v>141.29999999999998</v>
      </c>
      <c r="G340" s="61">
        <f t="shared" si="16"/>
        <v>926.3</v>
      </c>
      <c r="H340" s="61">
        <f t="shared" si="17"/>
        <v>5557.7999999999993</v>
      </c>
      <c r="I340" s="99"/>
    </row>
    <row r="341" spans="2:9" ht="14.25" x14ac:dyDescent="0.2">
      <c r="B341" s="65" t="s">
        <v>162</v>
      </c>
      <c r="C341" s="66" t="s">
        <v>12</v>
      </c>
      <c r="D341" s="63">
        <v>1</v>
      </c>
      <c r="E341" s="64">
        <v>1800</v>
      </c>
      <c r="F341" s="61">
        <f t="shared" si="15"/>
        <v>324</v>
      </c>
      <c r="G341" s="61">
        <f t="shared" si="16"/>
        <v>2124</v>
      </c>
      <c r="H341" s="61">
        <f t="shared" si="17"/>
        <v>2124</v>
      </c>
      <c r="I341" s="62"/>
    </row>
    <row r="342" spans="2:9" ht="14.25" x14ac:dyDescent="0.2">
      <c r="B342" s="65" t="s">
        <v>163</v>
      </c>
      <c r="C342" s="66" t="s">
        <v>12</v>
      </c>
      <c r="D342" s="63">
        <v>1</v>
      </c>
      <c r="E342" s="64">
        <v>1400</v>
      </c>
      <c r="F342" s="61">
        <f t="shared" si="15"/>
        <v>252</v>
      </c>
      <c r="G342" s="61">
        <f t="shared" si="16"/>
        <v>1652</v>
      </c>
      <c r="H342" s="61">
        <f t="shared" si="17"/>
        <v>1652</v>
      </c>
      <c r="I342" s="62"/>
    </row>
    <row r="343" spans="2:9" ht="14.25" x14ac:dyDescent="0.2">
      <c r="B343" s="65" t="s">
        <v>164</v>
      </c>
      <c r="C343" s="66" t="s">
        <v>12</v>
      </c>
      <c r="D343" s="63">
        <v>28</v>
      </c>
      <c r="E343" s="64">
        <v>120</v>
      </c>
      <c r="F343" s="61">
        <f t="shared" si="15"/>
        <v>21.599999999999998</v>
      </c>
      <c r="G343" s="61">
        <f t="shared" si="16"/>
        <v>141.6</v>
      </c>
      <c r="H343" s="61">
        <f t="shared" si="17"/>
        <v>3964.7999999999997</v>
      </c>
      <c r="I343" s="62"/>
    </row>
    <row r="344" spans="2:9" ht="14.25" x14ac:dyDescent="0.2">
      <c r="B344" s="65" t="s">
        <v>165</v>
      </c>
      <c r="C344" s="66" t="s">
        <v>166</v>
      </c>
      <c r="D344" s="63">
        <v>7</v>
      </c>
      <c r="E344" s="64">
        <v>1</v>
      </c>
      <c r="F344" s="61">
        <f t="shared" si="15"/>
        <v>0.18</v>
      </c>
      <c r="G344" s="61">
        <f t="shared" si="16"/>
        <v>1.18</v>
      </c>
      <c r="H344" s="61">
        <f t="shared" si="17"/>
        <v>8.26</v>
      </c>
      <c r="I344" s="62"/>
    </row>
    <row r="345" spans="2:9" ht="14.25" x14ac:dyDescent="0.2">
      <c r="B345" s="65" t="s">
        <v>167</v>
      </c>
      <c r="C345" s="66" t="s">
        <v>20</v>
      </c>
      <c r="D345" s="63">
        <v>93</v>
      </c>
      <c r="E345" s="64">
        <v>260</v>
      </c>
      <c r="F345" s="61">
        <f t="shared" si="15"/>
        <v>46.8</v>
      </c>
      <c r="G345" s="61">
        <f t="shared" si="16"/>
        <v>306.8</v>
      </c>
      <c r="H345" s="61">
        <f t="shared" si="17"/>
        <v>28532.400000000001</v>
      </c>
      <c r="I345" s="62"/>
    </row>
    <row r="346" spans="2:9" ht="14.25" x14ac:dyDescent="0.2">
      <c r="B346" s="65" t="s">
        <v>168</v>
      </c>
      <c r="C346" s="66" t="s">
        <v>20</v>
      </c>
      <c r="D346" s="63">
        <v>100</v>
      </c>
      <c r="E346" s="64">
        <v>1</v>
      </c>
      <c r="F346" s="61">
        <v>0</v>
      </c>
      <c r="G346" s="61">
        <f t="shared" si="16"/>
        <v>1</v>
      </c>
      <c r="H346" s="61">
        <f t="shared" si="17"/>
        <v>100</v>
      </c>
      <c r="I346" s="62"/>
    </row>
    <row r="347" spans="2:9" ht="14.25" x14ac:dyDescent="0.2">
      <c r="B347" s="65" t="s">
        <v>168</v>
      </c>
      <c r="C347" s="66" t="s">
        <v>20</v>
      </c>
      <c r="D347" s="63">
        <v>109</v>
      </c>
      <c r="E347" s="64">
        <v>1</v>
      </c>
      <c r="F347" s="61">
        <v>0</v>
      </c>
      <c r="G347" s="61">
        <f t="shared" si="16"/>
        <v>1</v>
      </c>
      <c r="H347" s="61">
        <f t="shared" si="17"/>
        <v>109</v>
      </c>
      <c r="I347" s="62"/>
    </row>
    <row r="348" spans="2:9" ht="14.25" x14ac:dyDescent="0.2">
      <c r="B348" s="65" t="s">
        <v>168</v>
      </c>
      <c r="C348" s="66" t="s">
        <v>20</v>
      </c>
      <c r="D348" s="63">
        <v>8</v>
      </c>
      <c r="E348" s="64">
        <v>1</v>
      </c>
      <c r="F348" s="61">
        <v>0</v>
      </c>
      <c r="G348" s="61">
        <f t="shared" si="16"/>
        <v>1</v>
      </c>
      <c r="H348" s="61">
        <f t="shared" si="17"/>
        <v>8</v>
      </c>
      <c r="I348" s="62"/>
    </row>
    <row r="349" spans="2:9" ht="14.25" x14ac:dyDescent="0.2">
      <c r="B349" s="65" t="s">
        <v>168</v>
      </c>
      <c r="C349" s="66" t="s">
        <v>20</v>
      </c>
      <c r="D349" s="63">
        <v>8</v>
      </c>
      <c r="E349" s="64">
        <v>1</v>
      </c>
      <c r="F349" s="61">
        <v>0</v>
      </c>
      <c r="G349" s="61">
        <f t="shared" si="16"/>
        <v>1</v>
      </c>
      <c r="H349" s="61">
        <f t="shared" si="17"/>
        <v>8</v>
      </c>
      <c r="I349" s="62"/>
    </row>
    <row r="350" spans="2:9" ht="14.25" x14ac:dyDescent="0.2">
      <c r="B350" s="65" t="s">
        <v>168</v>
      </c>
      <c r="C350" s="66" t="s">
        <v>20</v>
      </c>
      <c r="D350" s="63">
        <v>3</v>
      </c>
      <c r="E350" s="64">
        <v>1</v>
      </c>
      <c r="F350" s="61">
        <v>0</v>
      </c>
      <c r="G350" s="61">
        <f t="shared" si="16"/>
        <v>1</v>
      </c>
      <c r="H350" s="61">
        <f t="shared" si="17"/>
        <v>3</v>
      </c>
      <c r="I350" s="62"/>
    </row>
    <row r="351" spans="2:9" ht="14.25" x14ac:dyDescent="0.2">
      <c r="B351" s="65" t="s">
        <v>168</v>
      </c>
      <c r="C351" s="66" t="s">
        <v>20</v>
      </c>
      <c r="D351" s="63">
        <v>4</v>
      </c>
      <c r="E351" s="64">
        <v>1</v>
      </c>
      <c r="F351" s="61">
        <v>0</v>
      </c>
      <c r="G351" s="61">
        <f t="shared" si="16"/>
        <v>1</v>
      </c>
      <c r="H351" s="61">
        <f t="shared" si="17"/>
        <v>4</v>
      </c>
      <c r="I351" s="62"/>
    </row>
    <row r="352" spans="2:9" ht="14.25" x14ac:dyDescent="0.2">
      <c r="B352" s="65" t="s">
        <v>168</v>
      </c>
      <c r="C352" s="66" t="s">
        <v>20</v>
      </c>
      <c r="D352" s="63">
        <v>2</v>
      </c>
      <c r="E352" s="64">
        <v>1</v>
      </c>
      <c r="F352" s="61">
        <v>0</v>
      </c>
      <c r="G352" s="61">
        <f t="shared" si="16"/>
        <v>1</v>
      </c>
      <c r="H352" s="61">
        <f t="shared" si="17"/>
        <v>2</v>
      </c>
      <c r="I352" s="62"/>
    </row>
    <row r="353" spans="2:9" ht="14.25" x14ac:dyDescent="0.2">
      <c r="B353" s="65" t="s">
        <v>168</v>
      </c>
      <c r="C353" s="66" t="s">
        <v>20</v>
      </c>
      <c r="D353" s="63">
        <v>13</v>
      </c>
      <c r="E353" s="64">
        <v>1</v>
      </c>
      <c r="F353" s="61">
        <v>0</v>
      </c>
      <c r="G353" s="61">
        <f t="shared" si="16"/>
        <v>1</v>
      </c>
      <c r="H353" s="61">
        <f t="shared" si="17"/>
        <v>13</v>
      </c>
      <c r="I353" s="62"/>
    </row>
    <row r="354" spans="2:9" ht="15" thickBot="1" x14ac:dyDescent="0.25">
      <c r="B354" s="65" t="s">
        <v>222</v>
      </c>
      <c r="C354" s="66" t="s">
        <v>20</v>
      </c>
      <c r="D354" s="63">
        <v>27</v>
      </c>
      <c r="E354" s="64">
        <v>282</v>
      </c>
      <c r="F354" s="61">
        <f t="shared" si="15"/>
        <v>50.76</v>
      </c>
      <c r="G354" s="61">
        <f t="shared" si="16"/>
        <v>332.76</v>
      </c>
      <c r="H354" s="61">
        <f t="shared" si="17"/>
        <v>8984.52</v>
      </c>
      <c r="I354" s="62"/>
    </row>
    <row r="355" spans="2:9" ht="15" thickBot="1" x14ac:dyDescent="0.25">
      <c r="B355" s="41" t="s">
        <v>47</v>
      </c>
      <c r="C355" s="55"/>
      <c r="D355" s="55"/>
      <c r="E355" s="55"/>
      <c r="F355" s="55"/>
      <c r="G355" s="55"/>
      <c r="H355" s="56"/>
      <c r="I355" s="56"/>
    </row>
    <row r="356" spans="2:9" ht="29.25" thickBot="1" x14ac:dyDescent="0.25">
      <c r="B356" s="72" t="s">
        <v>3</v>
      </c>
      <c r="C356" s="73" t="s">
        <v>4</v>
      </c>
      <c r="D356" s="73" t="s">
        <v>5</v>
      </c>
      <c r="E356" s="73" t="s">
        <v>6</v>
      </c>
      <c r="F356" s="74" t="s">
        <v>66</v>
      </c>
      <c r="G356" s="73" t="s">
        <v>8</v>
      </c>
      <c r="H356" s="75" t="s">
        <v>9</v>
      </c>
      <c r="I356" s="36" t="s">
        <v>10</v>
      </c>
    </row>
    <row r="357" spans="2:9" ht="14.25" x14ac:dyDescent="0.2">
      <c r="B357" s="65" t="s">
        <v>173</v>
      </c>
      <c r="C357" s="66" t="s">
        <v>20</v>
      </c>
      <c r="D357" s="63">
        <v>2</v>
      </c>
      <c r="E357" s="64">
        <v>50</v>
      </c>
      <c r="F357" s="61">
        <f t="shared" si="15"/>
        <v>9</v>
      </c>
      <c r="G357" s="61">
        <f t="shared" si="16"/>
        <v>59</v>
      </c>
      <c r="H357" s="61">
        <f t="shared" si="17"/>
        <v>118</v>
      </c>
      <c r="I357" s="62" t="s">
        <v>174</v>
      </c>
    </row>
    <row r="358" spans="2:9" ht="14.25" x14ac:dyDescent="0.2">
      <c r="B358" s="65" t="s">
        <v>175</v>
      </c>
      <c r="C358" s="66" t="s">
        <v>12</v>
      </c>
      <c r="D358" s="63">
        <v>17</v>
      </c>
      <c r="E358" s="64">
        <v>12</v>
      </c>
      <c r="F358" s="61">
        <f t="shared" si="15"/>
        <v>2.16</v>
      </c>
      <c r="G358" s="61">
        <f t="shared" si="16"/>
        <v>14.16</v>
      </c>
      <c r="H358" s="61">
        <f t="shared" si="17"/>
        <v>240.72</v>
      </c>
      <c r="I358" s="62"/>
    </row>
    <row r="359" spans="2:9" ht="14.25" x14ac:dyDescent="0.2">
      <c r="B359" s="65" t="s">
        <v>176</v>
      </c>
      <c r="C359" s="66" t="s">
        <v>12</v>
      </c>
      <c r="D359" s="63">
        <v>1</v>
      </c>
      <c r="E359" s="64">
        <v>50</v>
      </c>
      <c r="F359" s="61">
        <f t="shared" si="15"/>
        <v>9</v>
      </c>
      <c r="G359" s="61">
        <f t="shared" si="16"/>
        <v>59</v>
      </c>
      <c r="H359" s="61">
        <f t="shared" si="17"/>
        <v>59</v>
      </c>
      <c r="I359" s="62"/>
    </row>
    <row r="360" spans="2:9" ht="14.25" x14ac:dyDescent="0.2">
      <c r="B360" s="65" t="s">
        <v>177</v>
      </c>
      <c r="C360" s="66" t="s">
        <v>12</v>
      </c>
      <c r="D360" s="63">
        <v>70</v>
      </c>
      <c r="E360" s="64">
        <v>7</v>
      </c>
      <c r="F360" s="61">
        <f t="shared" si="15"/>
        <v>1.26</v>
      </c>
      <c r="G360" s="61">
        <f t="shared" si="16"/>
        <v>8.26</v>
      </c>
      <c r="H360" s="61">
        <f t="shared" si="17"/>
        <v>578.19999999999993</v>
      </c>
      <c r="I360" s="62"/>
    </row>
    <row r="361" spans="2:9" ht="14.25" x14ac:dyDescent="0.2">
      <c r="B361" s="65" t="s">
        <v>223</v>
      </c>
      <c r="C361" s="66" t="s">
        <v>31</v>
      </c>
      <c r="D361" s="63">
        <v>8</v>
      </c>
      <c r="E361" s="64">
        <v>156</v>
      </c>
      <c r="F361" s="61">
        <f t="shared" si="15"/>
        <v>28.08</v>
      </c>
      <c r="G361" s="61">
        <f t="shared" si="16"/>
        <v>184.07999999999998</v>
      </c>
      <c r="H361" s="61">
        <f t="shared" si="17"/>
        <v>1472.6399999999999</v>
      </c>
      <c r="I361" s="62"/>
    </row>
    <row r="362" spans="2:9" ht="14.25" x14ac:dyDescent="0.2">
      <c r="B362" s="65" t="s">
        <v>179</v>
      </c>
      <c r="C362" s="66" t="s">
        <v>12</v>
      </c>
      <c r="D362" s="63">
        <v>67</v>
      </c>
      <c r="E362" s="64">
        <v>1</v>
      </c>
      <c r="F362" s="61">
        <v>0</v>
      </c>
      <c r="G362" s="61">
        <f t="shared" si="16"/>
        <v>1</v>
      </c>
      <c r="H362" s="61">
        <f t="shared" si="17"/>
        <v>67</v>
      </c>
      <c r="I362" s="62"/>
    </row>
    <row r="363" spans="2:9" ht="14.25" x14ac:dyDescent="0.2">
      <c r="B363" s="65" t="s">
        <v>224</v>
      </c>
      <c r="C363" s="66" t="s">
        <v>20</v>
      </c>
      <c r="D363" s="63">
        <v>10</v>
      </c>
      <c r="E363" s="64">
        <v>58.5</v>
      </c>
      <c r="F363" s="61">
        <f t="shared" si="15"/>
        <v>10.53</v>
      </c>
      <c r="G363" s="61">
        <f t="shared" si="16"/>
        <v>69.03</v>
      </c>
      <c r="H363" s="61">
        <f t="shared" si="17"/>
        <v>690.3</v>
      </c>
      <c r="I363" s="62"/>
    </row>
    <row r="364" spans="2:9" ht="14.25" x14ac:dyDescent="0.2">
      <c r="B364" s="65" t="s">
        <v>225</v>
      </c>
      <c r="C364" s="66" t="s">
        <v>20</v>
      </c>
      <c r="D364" s="63">
        <v>33</v>
      </c>
      <c r="E364" s="64">
        <v>54.75</v>
      </c>
      <c r="F364" s="61">
        <f t="shared" si="15"/>
        <v>9.8550000000000004</v>
      </c>
      <c r="G364" s="61">
        <f t="shared" si="16"/>
        <v>64.605000000000004</v>
      </c>
      <c r="H364" s="61">
        <f t="shared" si="17"/>
        <v>2131.9650000000001</v>
      </c>
      <c r="I364" s="62" t="s">
        <v>137</v>
      </c>
    </row>
    <row r="365" spans="2:9" ht="14.25" x14ac:dyDescent="0.2">
      <c r="B365" s="65" t="s">
        <v>183</v>
      </c>
      <c r="C365" s="66" t="s">
        <v>12</v>
      </c>
      <c r="D365" s="63">
        <v>350</v>
      </c>
      <c r="E365" s="64">
        <v>1.7</v>
      </c>
      <c r="F365" s="61">
        <f t="shared" si="15"/>
        <v>0.30599999999999999</v>
      </c>
      <c r="G365" s="61">
        <f t="shared" si="16"/>
        <v>2.0059999999999998</v>
      </c>
      <c r="H365" s="61">
        <f t="shared" si="17"/>
        <v>702.09999999999991</v>
      </c>
      <c r="I365" s="62"/>
    </row>
    <row r="366" spans="2:9" ht="14.25" x14ac:dyDescent="0.2">
      <c r="B366" s="65" t="s">
        <v>184</v>
      </c>
      <c r="C366" s="66" t="s">
        <v>31</v>
      </c>
      <c r="D366" s="63">
        <v>1</v>
      </c>
      <c r="E366" s="64">
        <v>855</v>
      </c>
      <c r="F366" s="61">
        <f t="shared" si="15"/>
        <v>153.9</v>
      </c>
      <c r="G366" s="61">
        <f t="shared" si="16"/>
        <v>1008.9</v>
      </c>
      <c r="H366" s="61">
        <f t="shared" si="17"/>
        <v>1008.9</v>
      </c>
      <c r="I366" s="62" t="s">
        <v>185</v>
      </c>
    </row>
    <row r="367" spans="2:9" ht="14.25" x14ac:dyDescent="0.2">
      <c r="B367" s="65" t="s">
        <v>186</v>
      </c>
      <c r="C367" s="66" t="s">
        <v>12</v>
      </c>
      <c r="D367" s="63">
        <v>246</v>
      </c>
      <c r="E367" s="64">
        <v>1</v>
      </c>
      <c r="F367" s="61">
        <v>0</v>
      </c>
      <c r="G367" s="61">
        <f t="shared" si="16"/>
        <v>1</v>
      </c>
      <c r="H367" s="61">
        <f t="shared" si="17"/>
        <v>246</v>
      </c>
      <c r="I367" s="62"/>
    </row>
    <row r="368" spans="2:9" ht="14.25" x14ac:dyDescent="0.2">
      <c r="B368" s="69" t="s">
        <v>226</v>
      </c>
      <c r="C368" s="66" t="s">
        <v>31</v>
      </c>
      <c r="D368" s="63">
        <v>1</v>
      </c>
      <c r="E368" s="64">
        <v>875</v>
      </c>
      <c r="F368" s="61">
        <f t="shared" si="15"/>
        <v>157.5</v>
      </c>
      <c r="G368" s="61">
        <f t="shared" si="16"/>
        <v>1032.5</v>
      </c>
      <c r="H368" s="61">
        <f t="shared" si="17"/>
        <v>1032.5</v>
      </c>
      <c r="I368" s="62"/>
    </row>
    <row r="369" spans="2:10" ht="14.25" x14ac:dyDescent="0.2">
      <c r="B369" s="65" t="s">
        <v>227</v>
      </c>
      <c r="C369" s="66" t="s">
        <v>31</v>
      </c>
      <c r="D369" s="63">
        <v>3</v>
      </c>
      <c r="E369" s="64">
        <v>3150</v>
      </c>
      <c r="F369" s="61">
        <f t="shared" si="15"/>
        <v>567</v>
      </c>
      <c r="G369" s="61">
        <f t="shared" si="16"/>
        <v>3717</v>
      </c>
      <c r="H369" s="61">
        <f t="shared" si="17"/>
        <v>11151</v>
      </c>
      <c r="I369" s="62"/>
    </row>
    <row r="370" spans="2:10" ht="14.25" x14ac:dyDescent="0.2">
      <c r="B370" s="65" t="s">
        <v>190</v>
      </c>
      <c r="C370" s="66" t="s">
        <v>12</v>
      </c>
      <c r="D370" s="63">
        <v>500</v>
      </c>
      <c r="E370" s="64">
        <v>1</v>
      </c>
      <c r="F370" s="61">
        <v>0</v>
      </c>
      <c r="G370" s="61">
        <f t="shared" si="16"/>
        <v>1</v>
      </c>
      <c r="H370" s="61">
        <f t="shared" si="17"/>
        <v>500</v>
      </c>
      <c r="I370" s="62"/>
    </row>
    <row r="371" spans="2:10" ht="14.25" x14ac:dyDescent="0.2">
      <c r="B371" s="65" t="s">
        <v>191</v>
      </c>
      <c r="C371" s="66" t="s">
        <v>12</v>
      </c>
      <c r="D371" s="68">
        <v>950</v>
      </c>
      <c r="E371" s="64">
        <v>1</v>
      </c>
      <c r="F371" s="61">
        <v>0</v>
      </c>
      <c r="G371" s="61">
        <f t="shared" si="16"/>
        <v>1</v>
      </c>
      <c r="H371" s="61">
        <f t="shared" si="17"/>
        <v>950</v>
      </c>
      <c r="I371" s="62"/>
    </row>
    <row r="372" spans="2:10" ht="14.25" x14ac:dyDescent="0.2">
      <c r="B372" s="65" t="s">
        <v>192</v>
      </c>
      <c r="C372" s="66" t="s">
        <v>31</v>
      </c>
      <c r="D372" s="63">
        <v>2</v>
      </c>
      <c r="E372" s="64">
        <v>2300</v>
      </c>
      <c r="F372" s="61">
        <f t="shared" si="15"/>
        <v>414</v>
      </c>
      <c r="G372" s="61">
        <f t="shared" si="16"/>
        <v>2714</v>
      </c>
      <c r="H372" s="61">
        <f t="shared" si="17"/>
        <v>5428</v>
      </c>
      <c r="I372" s="78" t="s">
        <v>208</v>
      </c>
    </row>
    <row r="373" spans="2:10" ht="14.25" x14ac:dyDescent="0.2">
      <c r="B373" s="65" t="s">
        <v>194</v>
      </c>
      <c r="C373" s="66" t="s">
        <v>31</v>
      </c>
      <c r="D373" s="63">
        <v>1</v>
      </c>
      <c r="E373" s="64">
        <v>3260</v>
      </c>
      <c r="F373" s="61">
        <f t="shared" si="15"/>
        <v>586.79999999999995</v>
      </c>
      <c r="G373" s="61">
        <f t="shared" si="16"/>
        <v>3846.8</v>
      </c>
      <c r="H373" s="61">
        <f t="shared" si="17"/>
        <v>3846.8</v>
      </c>
      <c r="I373" s="78"/>
      <c r="J373" s="23"/>
    </row>
    <row r="374" spans="2:10" ht="14.25" x14ac:dyDescent="0.2">
      <c r="B374" s="65" t="s">
        <v>195</v>
      </c>
      <c r="C374" s="66" t="s">
        <v>12</v>
      </c>
      <c r="D374" s="63">
        <v>900</v>
      </c>
      <c r="E374" s="64">
        <v>4.5999999999999996</v>
      </c>
      <c r="F374" s="61">
        <f t="shared" si="15"/>
        <v>0.82799999999999996</v>
      </c>
      <c r="G374" s="61">
        <f t="shared" si="16"/>
        <v>5.4279999999999999</v>
      </c>
      <c r="H374" s="61">
        <f t="shared" si="17"/>
        <v>4885.2</v>
      </c>
      <c r="I374" s="62"/>
      <c r="J374" s="23"/>
    </row>
    <row r="375" spans="2:10" ht="14.25" x14ac:dyDescent="0.2">
      <c r="B375" s="65" t="s">
        <v>196</v>
      </c>
      <c r="C375" s="66" t="s">
        <v>12</v>
      </c>
      <c r="D375" s="63">
        <v>8</v>
      </c>
      <c r="E375" s="64">
        <v>90</v>
      </c>
      <c r="F375" s="101">
        <f t="shared" si="15"/>
        <v>16.2</v>
      </c>
      <c r="G375" s="61">
        <f t="shared" si="16"/>
        <v>106.2</v>
      </c>
      <c r="H375" s="61">
        <f t="shared" si="17"/>
        <v>849.6</v>
      </c>
      <c r="I375" s="62"/>
      <c r="J375" s="23"/>
    </row>
    <row r="376" spans="2:10" ht="14.25" x14ac:dyDescent="0.2">
      <c r="B376" s="65" t="s">
        <v>197</v>
      </c>
      <c r="C376" s="66" t="s">
        <v>12</v>
      </c>
      <c r="D376" s="63">
        <v>48</v>
      </c>
      <c r="E376" s="64">
        <v>60</v>
      </c>
      <c r="F376" s="61">
        <f t="shared" si="15"/>
        <v>10.799999999999999</v>
      </c>
      <c r="G376" s="61">
        <f t="shared" si="16"/>
        <v>70.8</v>
      </c>
      <c r="H376" s="61">
        <f t="shared" si="17"/>
        <v>3398.3999999999996</v>
      </c>
      <c r="I376" s="62" t="s">
        <v>123</v>
      </c>
      <c r="J376" s="23"/>
    </row>
    <row r="377" spans="2:10" ht="14.25" x14ac:dyDescent="0.2">
      <c r="B377" s="65" t="s">
        <v>209</v>
      </c>
      <c r="C377" s="66" t="s">
        <v>100</v>
      </c>
      <c r="D377" s="63">
        <v>13</v>
      </c>
      <c r="E377" s="64">
        <v>320</v>
      </c>
      <c r="F377" s="61">
        <f t="shared" si="15"/>
        <v>57.599999999999994</v>
      </c>
      <c r="G377" s="61">
        <f t="shared" si="16"/>
        <v>377.6</v>
      </c>
      <c r="H377" s="61">
        <f t="shared" si="17"/>
        <v>4908.8</v>
      </c>
      <c r="I377" s="62"/>
      <c r="J377" s="23"/>
    </row>
    <row r="378" spans="2:10" ht="14.25" x14ac:dyDescent="0.2">
      <c r="B378" s="65" t="s">
        <v>198</v>
      </c>
      <c r="C378" s="66" t="s">
        <v>12</v>
      </c>
      <c r="D378" s="63">
        <v>9</v>
      </c>
      <c r="E378" s="64">
        <v>45</v>
      </c>
      <c r="F378" s="61">
        <f t="shared" si="15"/>
        <v>8.1</v>
      </c>
      <c r="G378" s="61">
        <f t="shared" si="16"/>
        <v>53.1</v>
      </c>
      <c r="H378" s="61">
        <f t="shared" si="17"/>
        <v>477.90000000000003</v>
      </c>
      <c r="I378" s="62"/>
      <c r="J378" s="23"/>
    </row>
    <row r="379" spans="2:10" ht="14.25" x14ac:dyDescent="0.2">
      <c r="B379" s="65" t="s">
        <v>210</v>
      </c>
      <c r="C379" s="66" t="s">
        <v>12</v>
      </c>
      <c r="D379" s="63">
        <v>1</v>
      </c>
      <c r="E379" s="64">
        <v>330</v>
      </c>
      <c r="F379" s="61">
        <f t="shared" si="15"/>
        <v>59.4</v>
      </c>
      <c r="G379" s="61">
        <f t="shared" si="16"/>
        <v>389.4</v>
      </c>
      <c r="H379" s="61">
        <f t="shared" si="17"/>
        <v>389.4</v>
      </c>
      <c r="I379" s="62"/>
      <c r="J379" s="23"/>
    </row>
    <row r="380" spans="2:10" ht="14.25" x14ac:dyDescent="0.2">
      <c r="B380" s="65" t="s">
        <v>211</v>
      </c>
      <c r="C380" s="66" t="s">
        <v>12</v>
      </c>
      <c r="D380" s="63">
        <v>17</v>
      </c>
      <c r="E380" s="64">
        <v>315</v>
      </c>
      <c r="F380" s="61">
        <f t="shared" si="15"/>
        <v>56.699999999999996</v>
      </c>
      <c r="G380" s="61">
        <f t="shared" si="16"/>
        <v>371.7</v>
      </c>
      <c r="H380" s="61">
        <f t="shared" si="17"/>
        <v>6318.9</v>
      </c>
      <c r="I380" s="62"/>
      <c r="J380" s="23"/>
    </row>
    <row r="381" spans="2:10" ht="14.25" x14ac:dyDescent="0.2">
      <c r="B381" s="79" t="s">
        <v>200</v>
      </c>
      <c r="C381" s="80" t="s">
        <v>12</v>
      </c>
      <c r="D381" s="81">
        <v>7</v>
      </c>
      <c r="E381" s="82">
        <v>120</v>
      </c>
      <c r="F381" s="83">
        <f t="shared" si="15"/>
        <v>21.599999999999998</v>
      </c>
      <c r="G381" s="83">
        <f t="shared" si="16"/>
        <v>141.6</v>
      </c>
      <c r="H381" s="83">
        <f t="shared" si="17"/>
        <v>991.19999999999993</v>
      </c>
      <c r="I381" s="84"/>
      <c r="J381" s="23"/>
    </row>
    <row r="382" spans="2:10" ht="18.75" thickBot="1" x14ac:dyDescent="0.3">
      <c r="B382" s="85"/>
      <c r="C382" s="86"/>
      <c r="D382" s="102"/>
      <c r="E382" s="103"/>
      <c r="F382" s="103"/>
      <c r="G382" s="89" t="s">
        <v>65</v>
      </c>
      <c r="H382" s="90">
        <f>SUM(H259:H381)</f>
        <v>309692.85180000006</v>
      </c>
      <c r="I382" s="91"/>
      <c r="J382" s="23"/>
    </row>
    <row r="383" spans="2:10" ht="15.75" x14ac:dyDescent="0.2">
      <c r="B383" s="104"/>
      <c r="C383" s="104"/>
      <c r="D383" s="105"/>
      <c r="E383" s="104"/>
      <c r="F383" s="104"/>
      <c r="G383" s="104"/>
      <c r="H383" s="104"/>
      <c r="I383" s="104"/>
    </row>
    <row r="384" spans="2:10" ht="15.75" x14ac:dyDescent="0.2">
      <c r="B384" s="104"/>
      <c r="C384" s="104"/>
      <c r="D384" s="105"/>
      <c r="E384" s="104"/>
      <c r="F384" s="104"/>
      <c r="G384" s="104"/>
      <c r="H384" s="104"/>
      <c r="I384" s="104"/>
    </row>
    <row r="385" spans="2:9" ht="15.75" x14ac:dyDescent="0.2">
      <c r="B385" s="104"/>
      <c r="C385" s="104"/>
      <c r="D385" s="105"/>
      <c r="E385" s="104"/>
      <c r="F385" s="104"/>
      <c r="G385" s="104"/>
      <c r="H385" s="104"/>
      <c r="I385" s="104"/>
    </row>
    <row r="386" spans="2:9" ht="15.75" x14ac:dyDescent="0.2">
      <c r="B386" s="104"/>
      <c r="C386" s="104"/>
      <c r="D386" s="105"/>
      <c r="E386" s="104"/>
      <c r="F386" s="104"/>
      <c r="G386" s="104"/>
      <c r="H386" s="104"/>
      <c r="I386" s="104"/>
    </row>
    <row r="387" spans="2:9" ht="14.25" x14ac:dyDescent="0.2">
      <c r="D387" s="106"/>
      <c r="E387" s="1"/>
      <c r="F387" s="1"/>
      <c r="G387" s="1"/>
      <c r="H387" s="1"/>
      <c r="I387" s="1"/>
    </row>
    <row r="388" spans="2:9" ht="14.25" x14ac:dyDescent="0.2">
      <c r="D388" s="106"/>
      <c r="E388" s="1"/>
      <c r="F388" s="1"/>
      <c r="G388" s="1"/>
      <c r="H388" s="1"/>
      <c r="I388" s="1"/>
    </row>
    <row r="389" spans="2:9" ht="14.25" x14ac:dyDescent="0.2">
      <c r="D389" s="106"/>
      <c r="E389" s="1"/>
      <c r="F389" s="1"/>
      <c r="G389" s="1"/>
      <c r="H389" s="1"/>
      <c r="I389" s="1"/>
    </row>
    <row r="390" spans="2:9" ht="14.25" x14ac:dyDescent="0.2">
      <c r="D390" s="106"/>
      <c r="E390" s="1"/>
      <c r="F390" s="1"/>
      <c r="G390" s="1"/>
      <c r="H390" s="1"/>
      <c r="I390" s="1"/>
    </row>
    <row r="391" spans="2:9" ht="14.25" x14ac:dyDescent="0.2">
      <c r="D391" s="106"/>
      <c r="E391" s="1"/>
      <c r="F391" s="1"/>
      <c r="G391" s="1"/>
      <c r="H391" s="1"/>
      <c r="I391" s="1"/>
    </row>
    <row r="392" spans="2:9" ht="14.25" x14ac:dyDescent="0.2">
      <c r="D392" s="106"/>
      <c r="E392" s="1"/>
      <c r="F392" s="1"/>
      <c r="G392" s="1"/>
      <c r="H392" s="1"/>
      <c r="I392" s="1"/>
    </row>
  </sheetData>
  <mergeCells count="3">
    <mergeCell ref="B3:I3"/>
    <mergeCell ref="B4:I4"/>
    <mergeCell ref="B5:I5"/>
  </mergeCells>
  <pageMargins left="0.70866141732283472" right="0.70866141732283472" top="0.74803149606299213" bottom="0.74803149606299213" header="0.31496062992125984" footer="0.31496062992125984"/>
  <pageSetup scale="63" fitToHeight="0" orientation="portrait" verticalDpi="0" r:id="rId1"/>
  <headerFooter>
    <oddHeader>&amp;L&amp;G</oddHeader>
    <oddFooter>&amp;R&amp;9&amp;P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7A06B-5D70-4193-870B-51D5E4FEB80F}">
  <sheetPr>
    <tabColor theme="3"/>
    <pageSetUpPr fitToPage="1"/>
  </sheetPr>
  <dimension ref="B3:L76"/>
  <sheetViews>
    <sheetView zoomScale="86" zoomScaleNormal="86" workbookViewId="0">
      <selection activeCell="G42" sqref="G42"/>
    </sheetView>
  </sheetViews>
  <sheetFormatPr baseColWidth="10" defaultColWidth="11.42578125" defaultRowHeight="14.25" x14ac:dyDescent="0.2"/>
  <cols>
    <col min="1" max="1" width="11.42578125" style="1"/>
    <col min="2" max="2" width="38" style="1" customWidth="1"/>
    <col min="3" max="3" width="13.42578125" style="1" bestFit="1" customWidth="1"/>
    <col min="4" max="4" width="10" style="1" customWidth="1"/>
    <col min="5" max="5" width="12.140625" style="1" bestFit="1" customWidth="1"/>
    <col min="6" max="6" width="10.42578125" style="1" customWidth="1"/>
    <col min="7" max="7" width="11.85546875" style="1" bestFit="1" customWidth="1"/>
    <col min="8" max="8" width="14.5703125" style="1" bestFit="1" customWidth="1"/>
    <col min="9" max="9" width="28.85546875" style="1" hidden="1" customWidth="1"/>
    <col min="10" max="16384" width="11.42578125" style="1"/>
  </cols>
  <sheetData>
    <row r="3" spans="2:9" ht="15.75" x14ac:dyDescent="0.25">
      <c r="B3" s="46" t="s">
        <v>64</v>
      </c>
      <c r="C3" s="46"/>
      <c r="D3" s="46"/>
      <c r="E3" s="46"/>
      <c r="F3" s="46"/>
      <c r="G3" s="46"/>
      <c r="H3" s="46"/>
      <c r="I3" s="46"/>
    </row>
    <row r="4" spans="2:9" ht="15.75" x14ac:dyDescent="0.25">
      <c r="B4" s="46" t="s">
        <v>0</v>
      </c>
      <c r="C4" s="46"/>
      <c r="D4" s="46"/>
      <c r="E4" s="46"/>
      <c r="F4" s="46"/>
      <c r="G4" s="46"/>
      <c r="H4" s="46"/>
      <c r="I4" s="46"/>
    </row>
    <row r="5" spans="2:9" ht="15.75" x14ac:dyDescent="0.25">
      <c r="B5" s="47" t="s">
        <v>1</v>
      </c>
      <c r="C5" s="47"/>
      <c r="D5" s="47"/>
      <c r="E5" s="47"/>
      <c r="F5" s="47"/>
      <c r="G5" s="47"/>
      <c r="H5" s="47"/>
      <c r="I5" s="47"/>
    </row>
    <row r="6" spans="2:9" ht="15" thickBot="1" x14ac:dyDescent="0.25">
      <c r="B6" s="2"/>
      <c r="C6" s="2"/>
      <c r="D6" s="2"/>
      <c r="E6" s="2"/>
      <c r="F6" s="2"/>
      <c r="G6" s="2"/>
      <c r="H6" s="2"/>
      <c r="I6" s="2"/>
    </row>
    <row r="7" spans="2:9" ht="15.75" customHeight="1" thickBot="1" x14ac:dyDescent="0.25">
      <c r="B7" s="26" t="s">
        <v>2</v>
      </c>
      <c r="C7" s="30"/>
      <c r="D7" s="30"/>
      <c r="E7" s="30"/>
      <c r="F7" s="30"/>
      <c r="G7" s="30"/>
      <c r="H7" s="31"/>
      <c r="I7" s="31"/>
    </row>
    <row r="8" spans="2:9" s="3" customFormat="1" ht="29.25" thickBot="1" x14ac:dyDescent="0.3">
      <c r="B8" s="15" t="s">
        <v>3</v>
      </c>
      <c r="C8" s="16" t="s">
        <v>4</v>
      </c>
      <c r="D8" s="16" t="s">
        <v>5</v>
      </c>
      <c r="E8" s="16" t="s">
        <v>6</v>
      </c>
      <c r="F8" s="17" t="s">
        <v>66</v>
      </c>
      <c r="G8" s="16" t="s">
        <v>8</v>
      </c>
      <c r="H8" s="33" t="s">
        <v>9</v>
      </c>
      <c r="I8" s="32" t="s">
        <v>10</v>
      </c>
    </row>
    <row r="9" spans="2:9" x14ac:dyDescent="0.2">
      <c r="B9" s="4" t="s">
        <v>11</v>
      </c>
      <c r="C9" s="5" t="s">
        <v>12</v>
      </c>
      <c r="D9" s="28">
        <v>75</v>
      </c>
      <c r="E9" s="7">
        <v>148</v>
      </c>
      <c r="F9" s="7">
        <f t="shared" ref="F9:F24" si="0">E9*18%</f>
        <v>26.64</v>
      </c>
      <c r="G9" s="7">
        <f t="shared" ref="G9:G24" si="1">F9+E9</f>
        <v>174.64</v>
      </c>
      <c r="H9" s="7">
        <f>G9*D9</f>
        <v>13097.999999999998</v>
      </c>
      <c r="I9" s="6"/>
    </row>
    <row r="10" spans="2:9" x14ac:dyDescent="0.2">
      <c r="B10" s="4" t="s">
        <v>13</v>
      </c>
      <c r="C10" s="5" t="s">
        <v>12</v>
      </c>
      <c r="D10" s="29">
        <v>1</v>
      </c>
      <c r="E10" s="7">
        <v>148</v>
      </c>
      <c r="F10" s="7">
        <f t="shared" si="0"/>
        <v>26.64</v>
      </c>
      <c r="G10" s="7">
        <f t="shared" si="1"/>
        <v>174.64</v>
      </c>
      <c r="H10" s="7">
        <f t="shared" ref="H10:H24" si="2">G10*D10</f>
        <v>174.64</v>
      </c>
      <c r="I10" s="6"/>
    </row>
    <row r="11" spans="2:9" x14ac:dyDescent="0.2">
      <c r="B11" s="4" t="s">
        <v>14</v>
      </c>
      <c r="C11" s="5" t="s">
        <v>15</v>
      </c>
      <c r="D11" s="29">
        <v>42</v>
      </c>
      <c r="E11" s="7">
        <v>150</v>
      </c>
      <c r="F11" s="7">
        <f t="shared" si="0"/>
        <v>27</v>
      </c>
      <c r="G11" s="7">
        <f t="shared" si="1"/>
        <v>177</v>
      </c>
      <c r="H11" s="7">
        <f t="shared" si="2"/>
        <v>7434</v>
      </c>
      <c r="I11" s="6" t="s">
        <v>16</v>
      </c>
    </row>
    <row r="12" spans="2:9" x14ac:dyDescent="0.2">
      <c r="B12" s="4" t="s">
        <v>17</v>
      </c>
      <c r="C12" s="5" t="s">
        <v>12</v>
      </c>
      <c r="D12" s="29">
        <v>10</v>
      </c>
      <c r="E12" s="7">
        <v>350</v>
      </c>
      <c r="F12" s="7">
        <f t="shared" si="0"/>
        <v>63</v>
      </c>
      <c r="G12" s="7">
        <f t="shared" si="1"/>
        <v>413</v>
      </c>
      <c r="H12" s="7">
        <f t="shared" si="2"/>
        <v>4130</v>
      </c>
      <c r="I12" s="6" t="s">
        <v>18</v>
      </c>
    </row>
    <row r="13" spans="2:9" x14ac:dyDescent="0.2">
      <c r="B13" s="4" t="s">
        <v>19</v>
      </c>
      <c r="C13" s="5" t="s">
        <v>20</v>
      </c>
      <c r="D13" s="29">
        <v>75</v>
      </c>
      <c r="E13" s="7">
        <v>265</v>
      </c>
      <c r="F13" s="7">
        <f t="shared" si="0"/>
        <v>47.699999999999996</v>
      </c>
      <c r="G13" s="7">
        <f t="shared" si="1"/>
        <v>312.7</v>
      </c>
      <c r="H13" s="7">
        <f t="shared" si="2"/>
        <v>23452.5</v>
      </c>
      <c r="I13" s="6" t="s">
        <v>21</v>
      </c>
    </row>
    <row r="14" spans="2:9" x14ac:dyDescent="0.2">
      <c r="B14" s="4" t="s">
        <v>22</v>
      </c>
      <c r="C14" s="5" t="s">
        <v>12</v>
      </c>
      <c r="D14" s="29">
        <v>41</v>
      </c>
      <c r="E14" s="7">
        <v>402.5</v>
      </c>
      <c r="F14" s="7">
        <f t="shared" si="0"/>
        <v>72.45</v>
      </c>
      <c r="G14" s="7">
        <f t="shared" si="1"/>
        <v>474.95</v>
      </c>
      <c r="H14" s="7">
        <f t="shared" si="2"/>
        <v>19472.95</v>
      </c>
      <c r="I14" s="6" t="s">
        <v>23</v>
      </c>
    </row>
    <row r="15" spans="2:9" x14ac:dyDescent="0.2">
      <c r="B15" s="4" t="s">
        <v>24</v>
      </c>
      <c r="C15" s="5" t="s">
        <v>20</v>
      </c>
      <c r="D15" s="29">
        <v>15</v>
      </c>
      <c r="E15" s="7">
        <v>220</v>
      </c>
      <c r="F15" s="7">
        <f t="shared" si="0"/>
        <v>39.6</v>
      </c>
      <c r="G15" s="7">
        <f t="shared" si="1"/>
        <v>259.60000000000002</v>
      </c>
      <c r="H15" s="7">
        <f t="shared" si="2"/>
        <v>3894.0000000000005</v>
      </c>
      <c r="I15" s="6" t="s">
        <v>25</v>
      </c>
    </row>
    <row r="16" spans="2:9" x14ac:dyDescent="0.2">
      <c r="B16" s="4" t="s">
        <v>26</v>
      </c>
      <c r="C16" s="5" t="s">
        <v>20</v>
      </c>
      <c r="D16" s="28">
        <v>14</v>
      </c>
      <c r="E16" s="7">
        <v>615</v>
      </c>
      <c r="F16" s="7">
        <f t="shared" si="0"/>
        <v>110.7</v>
      </c>
      <c r="G16" s="7">
        <f t="shared" si="1"/>
        <v>725.7</v>
      </c>
      <c r="H16" s="7">
        <f t="shared" si="2"/>
        <v>10159.800000000001</v>
      </c>
      <c r="I16" s="6" t="s">
        <v>27</v>
      </c>
    </row>
    <row r="17" spans="2:9" x14ac:dyDescent="0.2">
      <c r="B17" s="4" t="s">
        <v>28</v>
      </c>
      <c r="C17" s="5" t="s">
        <v>12</v>
      </c>
      <c r="D17" s="29">
        <v>6</v>
      </c>
      <c r="E17" s="7">
        <v>385</v>
      </c>
      <c r="F17" s="7">
        <f t="shared" si="0"/>
        <v>69.3</v>
      </c>
      <c r="G17" s="7">
        <f t="shared" si="1"/>
        <v>454.3</v>
      </c>
      <c r="H17" s="7">
        <f t="shared" si="2"/>
        <v>2725.8</v>
      </c>
      <c r="I17" s="6" t="s">
        <v>29</v>
      </c>
    </row>
    <row r="18" spans="2:9" x14ac:dyDescent="0.2">
      <c r="B18" s="4" t="s">
        <v>30</v>
      </c>
      <c r="C18" s="8" t="s">
        <v>31</v>
      </c>
      <c r="D18" s="29">
        <v>19</v>
      </c>
      <c r="E18" s="7">
        <v>350</v>
      </c>
      <c r="F18" s="7">
        <f t="shared" si="0"/>
        <v>63</v>
      </c>
      <c r="G18" s="7">
        <f t="shared" si="1"/>
        <v>413</v>
      </c>
      <c r="H18" s="7">
        <f t="shared" si="2"/>
        <v>7847</v>
      </c>
      <c r="I18" s="6" t="s">
        <v>32</v>
      </c>
    </row>
    <row r="19" spans="2:9" x14ac:dyDescent="0.2">
      <c r="B19" s="4" t="s">
        <v>33</v>
      </c>
      <c r="C19" s="8" t="s">
        <v>34</v>
      </c>
      <c r="D19" s="29">
        <v>34</v>
      </c>
      <c r="E19" s="7">
        <v>350</v>
      </c>
      <c r="F19" s="7">
        <f t="shared" si="0"/>
        <v>63</v>
      </c>
      <c r="G19" s="7">
        <f t="shared" si="1"/>
        <v>413</v>
      </c>
      <c r="H19" s="7">
        <f t="shared" si="2"/>
        <v>14042</v>
      </c>
      <c r="I19" s="6" t="s">
        <v>35</v>
      </c>
    </row>
    <row r="20" spans="2:9" x14ac:dyDescent="0.2">
      <c r="B20" s="4" t="s">
        <v>36</v>
      </c>
      <c r="C20" s="8" t="s">
        <v>34</v>
      </c>
      <c r="D20" s="29">
        <v>2</v>
      </c>
      <c r="E20" s="7">
        <v>350</v>
      </c>
      <c r="F20" s="7">
        <f t="shared" si="0"/>
        <v>63</v>
      </c>
      <c r="G20" s="7">
        <f t="shared" si="1"/>
        <v>413</v>
      </c>
      <c r="H20" s="7">
        <f t="shared" si="2"/>
        <v>826</v>
      </c>
      <c r="I20" s="6" t="s">
        <v>16</v>
      </c>
    </row>
    <row r="21" spans="2:9" x14ac:dyDescent="0.2">
      <c r="B21" s="4" t="s">
        <v>37</v>
      </c>
      <c r="C21" s="8" t="s">
        <v>34</v>
      </c>
      <c r="D21" s="29">
        <v>42</v>
      </c>
      <c r="E21" s="7">
        <v>350</v>
      </c>
      <c r="F21" s="7">
        <f t="shared" si="0"/>
        <v>63</v>
      </c>
      <c r="G21" s="7">
        <f t="shared" si="1"/>
        <v>413</v>
      </c>
      <c r="H21" s="7">
        <f t="shared" si="2"/>
        <v>17346</v>
      </c>
      <c r="I21" s="6" t="s">
        <v>32</v>
      </c>
    </row>
    <row r="22" spans="2:9" x14ac:dyDescent="0.2">
      <c r="B22" s="4" t="s">
        <v>38</v>
      </c>
      <c r="C22" s="8" t="s">
        <v>34</v>
      </c>
      <c r="D22" s="29">
        <v>2</v>
      </c>
      <c r="E22" s="7">
        <v>417</v>
      </c>
      <c r="F22" s="7">
        <f t="shared" si="0"/>
        <v>75.06</v>
      </c>
      <c r="G22" s="7">
        <f t="shared" si="1"/>
        <v>492.06</v>
      </c>
      <c r="H22" s="7">
        <f t="shared" si="2"/>
        <v>984.12</v>
      </c>
      <c r="I22" s="6" t="s">
        <v>39</v>
      </c>
    </row>
    <row r="23" spans="2:9" x14ac:dyDescent="0.2">
      <c r="B23" s="4" t="s">
        <v>40</v>
      </c>
      <c r="C23" s="8" t="s">
        <v>20</v>
      </c>
      <c r="D23" s="28">
        <v>125</v>
      </c>
      <c r="E23" s="7">
        <v>94.4</v>
      </c>
      <c r="F23" s="7">
        <f t="shared" si="0"/>
        <v>16.992000000000001</v>
      </c>
      <c r="G23" s="7">
        <f t="shared" si="1"/>
        <v>111.39200000000001</v>
      </c>
      <c r="H23" s="7">
        <f t="shared" si="2"/>
        <v>13924.000000000002</v>
      </c>
      <c r="I23" s="6" t="s">
        <v>41</v>
      </c>
    </row>
    <row r="24" spans="2:9" x14ac:dyDescent="0.2">
      <c r="B24" s="4" t="s">
        <v>42</v>
      </c>
      <c r="C24" s="8" t="s">
        <v>20</v>
      </c>
      <c r="D24" s="29">
        <v>34</v>
      </c>
      <c r="E24" s="7">
        <v>93.22</v>
      </c>
      <c r="F24" s="7">
        <f t="shared" si="0"/>
        <v>16.779599999999999</v>
      </c>
      <c r="G24" s="7">
        <f t="shared" si="1"/>
        <v>109.9996</v>
      </c>
      <c r="H24" s="7">
        <f t="shared" si="2"/>
        <v>3739.9864000000002</v>
      </c>
      <c r="I24" s="6" t="s">
        <v>41</v>
      </c>
    </row>
    <row r="25" spans="2:9" ht="15" thickBot="1" x14ac:dyDescent="0.25">
      <c r="B25" s="9"/>
      <c r="C25" s="9"/>
      <c r="D25" s="10"/>
      <c r="E25" s="10"/>
      <c r="F25" s="10"/>
      <c r="G25" s="27" t="s">
        <v>65</v>
      </c>
      <c r="H25" s="11">
        <f>SUM(H9:H24)</f>
        <v>143250.79639999999</v>
      </c>
      <c r="I25" s="12"/>
    </row>
    <row r="26" spans="2:9" ht="15" thickBot="1" x14ac:dyDescent="0.25">
      <c r="B26" s="9"/>
      <c r="C26" s="9"/>
      <c r="D26" s="10"/>
      <c r="E26" s="13"/>
      <c r="F26" s="14"/>
      <c r="G26" s="14"/>
      <c r="H26" s="14"/>
      <c r="I26" s="9"/>
    </row>
    <row r="27" spans="2:9" ht="15.75" customHeight="1" thickBot="1" x14ac:dyDescent="0.25">
      <c r="B27" s="26" t="s">
        <v>43</v>
      </c>
      <c r="C27" s="30"/>
      <c r="D27" s="30"/>
      <c r="E27" s="30"/>
      <c r="F27" s="30"/>
      <c r="G27" s="30"/>
      <c r="H27" s="31"/>
      <c r="I27" s="31"/>
    </row>
    <row r="28" spans="2:9" s="3" customFormat="1" ht="29.25" thickBot="1" x14ac:dyDescent="0.3">
      <c r="B28" s="15" t="s">
        <v>3</v>
      </c>
      <c r="C28" s="16" t="s">
        <v>4</v>
      </c>
      <c r="D28" s="16" t="s">
        <v>5</v>
      </c>
      <c r="E28" s="16" t="s">
        <v>6</v>
      </c>
      <c r="F28" s="17" t="s">
        <v>67</v>
      </c>
      <c r="G28" s="16" t="s">
        <v>8</v>
      </c>
      <c r="H28" s="33" t="s">
        <v>9</v>
      </c>
      <c r="I28" s="32" t="s">
        <v>10</v>
      </c>
    </row>
    <row r="29" spans="2:9" x14ac:dyDescent="0.2">
      <c r="B29" s="4" t="s">
        <v>11</v>
      </c>
      <c r="C29" s="5" t="s">
        <v>12</v>
      </c>
      <c r="D29" s="28">
        <v>50</v>
      </c>
      <c r="E29" s="7">
        <v>148</v>
      </c>
      <c r="F29" s="7">
        <f t="shared" ref="F29:F44" si="3">E29*18%</f>
        <v>26.64</v>
      </c>
      <c r="G29" s="7">
        <f t="shared" ref="G29:G44" si="4">F29+E29</f>
        <v>174.64</v>
      </c>
      <c r="H29" s="7">
        <f>G29*D29</f>
        <v>8732</v>
      </c>
      <c r="I29" s="6"/>
    </row>
    <row r="30" spans="2:9" x14ac:dyDescent="0.2">
      <c r="B30" s="4" t="s">
        <v>13</v>
      </c>
      <c r="C30" s="5" t="s">
        <v>12</v>
      </c>
      <c r="D30" s="29">
        <v>1</v>
      </c>
      <c r="E30" s="7">
        <v>148</v>
      </c>
      <c r="F30" s="7">
        <f t="shared" si="3"/>
        <v>26.64</v>
      </c>
      <c r="G30" s="7">
        <f t="shared" si="4"/>
        <v>174.64</v>
      </c>
      <c r="H30" s="7">
        <f t="shared" ref="H30:H44" si="5">G30*D30</f>
        <v>174.64</v>
      </c>
      <c r="I30" s="6"/>
    </row>
    <row r="31" spans="2:9" x14ac:dyDescent="0.2">
      <c r="B31" s="4" t="s">
        <v>14</v>
      </c>
      <c r="C31" s="5" t="s">
        <v>15</v>
      </c>
      <c r="D31" s="29">
        <v>13</v>
      </c>
      <c r="E31" s="7">
        <v>150</v>
      </c>
      <c r="F31" s="7">
        <f t="shared" si="3"/>
        <v>27</v>
      </c>
      <c r="G31" s="7">
        <f t="shared" si="4"/>
        <v>177</v>
      </c>
      <c r="H31" s="7">
        <f t="shared" si="5"/>
        <v>2301</v>
      </c>
      <c r="I31" s="6" t="s">
        <v>16</v>
      </c>
    </row>
    <row r="32" spans="2:9" x14ac:dyDescent="0.2">
      <c r="B32" s="4" t="s">
        <v>17</v>
      </c>
      <c r="C32" s="5" t="s">
        <v>12</v>
      </c>
      <c r="D32" s="29">
        <v>7</v>
      </c>
      <c r="E32" s="7">
        <v>350</v>
      </c>
      <c r="F32" s="7">
        <f t="shared" si="3"/>
        <v>63</v>
      </c>
      <c r="G32" s="7">
        <f t="shared" si="4"/>
        <v>413</v>
      </c>
      <c r="H32" s="7">
        <f t="shared" si="5"/>
        <v>2891</v>
      </c>
      <c r="I32" s="6" t="s">
        <v>44</v>
      </c>
    </row>
    <row r="33" spans="2:9" x14ac:dyDescent="0.2">
      <c r="B33" s="4" t="s">
        <v>19</v>
      </c>
      <c r="C33" s="5" t="s">
        <v>20</v>
      </c>
      <c r="D33" s="29">
        <v>25</v>
      </c>
      <c r="E33" s="7">
        <v>265</v>
      </c>
      <c r="F33" s="7">
        <f t="shared" si="3"/>
        <v>47.699999999999996</v>
      </c>
      <c r="G33" s="7">
        <f t="shared" si="4"/>
        <v>312.7</v>
      </c>
      <c r="H33" s="7">
        <f t="shared" si="5"/>
        <v>7817.5</v>
      </c>
      <c r="I33" s="6" t="s">
        <v>21</v>
      </c>
    </row>
    <row r="34" spans="2:9" x14ac:dyDescent="0.2">
      <c r="B34" s="4" t="s">
        <v>22</v>
      </c>
      <c r="C34" s="5" t="s">
        <v>12</v>
      </c>
      <c r="D34" s="29">
        <v>34</v>
      </c>
      <c r="E34" s="7">
        <v>402.5</v>
      </c>
      <c r="F34" s="7">
        <f t="shared" si="3"/>
        <v>72.45</v>
      </c>
      <c r="G34" s="7">
        <f t="shared" si="4"/>
        <v>474.95</v>
      </c>
      <c r="H34" s="7">
        <f t="shared" si="5"/>
        <v>16148.3</v>
      </c>
      <c r="I34" s="6" t="s">
        <v>23</v>
      </c>
    </row>
    <row r="35" spans="2:9" x14ac:dyDescent="0.2">
      <c r="B35" s="4" t="s">
        <v>24</v>
      </c>
      <c r="C35" s="5" t="s">
        <v>20</v>
      </c>
      <c r="D35" s="29">
        <v>15</v>
      </c>
      <c r="E35" s="7">
        <v>220</v>
      </c>
      <c r="F35" s="7">
        <f t="shared" si="3"/>
        <v>39.6</v>
      </c>
      <c r="G35" s="7">
        <f t="shared" si="4"/>
        <v>259.60000000000002</v>
      </c>
      <c r="H35" s="7">
        <f t="shared" si="5"/>
        <v>3894.0000000000005</v>
      </c>
      <c r="I35" s="6" t="s">
        <v>25</v>
      </c>
    </row>
    <row r="36" spans="2:9" x14ac:dyDescent="0.2">
      <c r="B36" s="4" t="s">
        <v>26</v>
      </c>
      <c r="C36" s="5" t="s">
        <v>20</v>
      </c>
      <c r="D36" s="28">
        <v>8</v>
      </c>
      <c r="E36" s="7">
        <v>615</v>
      </c>
      <c r="F36" s="7">
        <f t="shared" si="3"/>
        <v>110.7</v>
      </c>
      <c r="G36" s="7">
        <f t="shared" si="4"/>
        <v>725.7</v>
      </c>
      <c r="H36" s="7">
        <f t="shared" si="5"/>
        <v>5805.6</v>
      </c>
      <c r="I36" s="6" t="s">
        <v>27</v>
      </c>
    </row>
    <row r="37" spans="2:9" x14ac:dyDescent="0.2">
      <c r="B37" s="4" t="s">
        <v>28</v>
      </c>
      <c r="C37" s="5" t="s">
        <v>12</v>
      </c>
      <c r="D37" s="29">
        <v>6</v>
      </c>
      <c r="E37" s="7">
        <v>385</v>
      </c>
      <c r="F37" s="7">
        <f t="shared" si="3"/>
        <v>69.3</v>
      </c>
      <c r="G37" s="7">
        <f t="shared" si="4"/>
        <v>454.3</v>
      </c>
      <c r="H37" s="7">
        <f t="shared" si="5"/>
        <v>2725.8</v>
      </c>
      <c r="I37" s="6" t="s">
        <v>29</v>
      </c>
    </row>
    <row r="38" spans="2:9" x14ac:dyDescent="0.2">
      <c r="B38" s="4" t="s">
        <v>30</v>
      </c>
      <c r="C38" s="8" t="s">
        <v>31</v>
      </c>
      <c r="D38" s="29">
        <v>18</v>
      </c>
      <c r="E38" s="7">
        <v>350</v>
      </c>
      <c r="F38" s="7">
        <f t="shared" si="3"/>
        <v>63</v>
      </c>
      <c r="G38" s="7">
        <f t="shared" si="4"/>
        <v>413</v>
      </c>
      <c r="H38" s="7">
        <f t="shared" si="5"/>
        <v>7434</v>
      </c>
      <c r="I38" s="6" t="s">
        <v>32</v>
      </c>
    </row>
    <row r="39" spans="2:9" x14ac:dyDescent="0.2">
      <c r="B39" s="4" t="s">
        <v>33</v>
      </c>
      <c r="C39" s="8" t="s">
        <v>34</v>
      </c>
      <c r="D39" s="29">
        <v>32</v>
      </c>
      <c r="E39" s="7">
        <v>350</v>
      </c>
      <c r="F39" s="7">
        <f t="shared" si="3"/>
        <v>63</v>
      </c>
      <c r="G39" s="7">
        <f t="shared" si="4"/>
        <v>413</v>
      </c>
      <c r="H39" s="7">
        <f t="shared" si="5"/>
        <v>13216</v>
      </c>
      <c r="I39" s="6" t="s">
        <v>35</v>
      </c>
    </row>
    <row r="40" spans="2:9" x14ac:dyDescent="0.2">
      <c r="B40" s="4" t="s">
        <v>36</v>
      </c>
      <c r="C40" s="8" t="s">
        <v>34</v>
      </c>
      <c r="D40" s="29">
        <v>2</v>
      </c>
      <c r="E40" s="7">
        <v>350</v>
      </c>
      <c r="F40" s="7">
        <f t="shared" si="3"/>
        <v>63</v>
      </c>
      <c r="G40" s="7">
        <f t="shared" si="4"/>
        <v>413</v>
      </c>
      <c r="H40" s="7">
        <f t="shared" si="5"/>
        <v>826</v>
      </c>
      <c r="I40" s="6" t="s">
        <v>16</v>
      </c>
    </row>
    <row r="41" spans="2:9" x14ac:dyDescent="0.2">
      <c r="B41" s="4" t="s">
        <v>37</v>
      </c>
      <c r="C41" s="8" t="s">
        <v>34</v>
      </c>
      <c r="D41" s="29">
        <v>41</v>
      </c>
      <c r="E41" s="7">
        <v>350</v>
      </c>
      <c r="F41" s="7">
        <f t="shared" si="3"/>
        <v>63</v>
      </c>
      <c r="G41" s="7">
        <f t="shared" si="4"/>
        <v>413</v>
      </c>
      <c r="H41" s="7">
        <f t="shared" si="5"/>
        <v>16933</v>
      </c>
      <c r="I41" s="6" t="s">
        <v>32</v>
      </c>
    </row>
    <row r="42" spans="2:9" x14ac:dyDescent="0.2">
      <c r="B42" s="4" t="s">
        <v>38</v>
      </c>
      <c r="C42" s="8" t="s">
        <v>34</v>
      </c>
      <c r="D42" s="29">
        <v>2</v>
      </c>
      <c r="E42" s="7">
        <v>417</v>
      </c>
      <c r="F42" s="7">
        <f t="shared" si="3"/>
        <v>75.06</v>
      </c>
      <c r="G42" s="7">
        <f t="shared" si="4"/>
        <v>492.06</v>
      </c>
      <c r="H42" s="7">
        <f t="shared" si="5"/>
        <v>984.12</v>
      </c>
      <c r="I42" s="6" t="s">
        <v>39</v>
      </c>
    </row>
    <row r="43" spans="2:9" x14ac:dyDescent="0.2">
      <c r="B43" s="4" t="s">
        <v>45</v>
      </c>
      <c r="C43" s="8" t="s">
        <v>34</v>
      </c>
      <c r="D43" s="28">
        <v>2</v>
      </c>
      <c r="E43" s="7">
        <v>3195</v>
      </c>
      <c r="F43" s="7">
        <f t="shared" si="3"/>
        <v>575.1</v>
      </c>
      <c r="G43" s="7">
        <f t="shared" si="4"/>
        <v>3770.1</v>
      </c>
      <c r="H43" s="7">
        <f t="shared" si="5"/>
        <v>7540.2</v>
      </c>
      <c r="I43" s="6" t="s">
        <v>41</v>
      </c>
    </row>
    <row r="44" spans="2:9" x14ac:dyDescent="0.2">
      <c r="B44" s="4" t="s">
        <v>46</v>
      </c>
      <c r="C44" s="8" t="s">
        <v>34</v>
      </c>
      <c r="D44" s="29">
        <v>2</v>
      </c>
      <c r="E44" s="7">
        <v>4250</v>
      </c>
      <c r="F44" s="7">
        <f t="shared" si="3"/>
        <v>765</v>
      </c>
      <c r="G44" s="7">
        <f t="shared" si="4"/>
        <v>5015</v>
      </c>
      <c r="H44" s="7">
        <f t="shared" si="5"/>
        <v>10030</v>
      </c>
      <c r="I44" s="6" t="s">
        <v>41</v>
      </c>
    </row>
    <row r="45" spans="2:9" ht="15" thickBot="1" x14ac:dyDescent="0.25">
      <c r="B45" s="9"/>
      <c r="C45" s="9"/>
      <c r="D45" s="10"/>
      <c r="E45" s="10"/>
      <c r="F45" s="10"/>
      <c r="G45" s="27" t="s">
        <v>65</v>
      </c>
      <c r="H45" s="11">
        <f>SUM(H29:H44)</f>
        <v>107453.15999999999</v>
      </c>
      <c r="I45" s="12"/>
    </row>
    <row r="46" spans="2:9" ht="15" thickBot="1" x14ac:dyDescent="0.25">
      <c r="B46" s="2"/>
      <c r="C46" s="2"/>
      <c r="D46" s="2"/>
      <c r="E46" s="2"/>
      <c r="F46" s="2"/>
      <c r="G46" s="2"/>
      <c r="H46" s="2"/>
      <c r="I46" s="2"/>
    </row>
    <row r="47" spans="2:9" ht="15.75" customHeight="1" thickBot="1" x14ac:dyDescent="0.25">
      <c r="B47" s="41" t="s">
        <v>47</v>
      </c>
      <c r="C47" s="34"/>
      <c r="D47" s="34"/>
      <c r="E47" s="34"/>
      <c r="F47" s="34"/>
      <c r="G47" s="34"/>
      <c r="H47" s="35"/>
      <c r="I47" s="35"/>
    </row>
    <row r="48" spans="2:9" s="3" customFormat="1" ht="29.25" thickBot="1" x14ac:dyDescent="0.3">
      <c r="B48" s="37" t="s">
        <v>3</v>
      </c>
      <c r="C48" s="38" t="s">
        <v>4</v>
      </c>
      <c r="D48" s="38" t="s">
        <v>5</v>
      </c>
      <c r="E48" s="38" t="s">
        <v>6</v>
      </c>
      <c r="F48" s="39" t="s">
        <v>68</v>
      </c>
      <c r="G48" s="38" t="s">
        <v>8</v>
      </c>
      <c r="H48" s="40" t="s">
        <v>9</v>
      </c>
      <c r="I48" s="36" t="s">
        <v>10</v>
      </c>
    </row>
    <row r="49" spans="2:12" x14ac:dyDescent="0.2">
      <c r="B49" s="18" t="s">
        <v>48</v>
      </c>
      <c r="C49" s="19" t="s">
        <v>12</v>
      </c>
      <c r="D49" s="28">
        <v>42</v>
      </c>
      <c r="E49" s="20">
        <v>148</v>
      </c>
      <c r="F49" s="20">
        <f t="shared" ref="F49:F67" si="6">E49*18%</f>
        <v>26.64</v>
      </c>
      <c r="G49" s="20">
        <f t="shared" ref="G49:G67" si="7">F49+E49</f>
        <v>174.64</v>
      </c>
      <c r="H49" s="20">
        <f>G49*D49</f>
        <v>7334.8799999999992</v>
      </c>
      <c r="I49" s="21"/>
      <c r="L49" s="22"/>
    </row>
    <row r="50" spans="2:12" x14ac:dyDescent="0.2">
      <c r="B50" s="4" t="s">
        <v>13</v>
      </c>
      <c r="C50" s="5" t="s">
        <v>12</v>
      </c>
      <c r="D50" s="29">
        <v>1</v>
      </c>
      <c r="E50" s="7">
        <v>148</v>
      </c>
      <c r="F50" s="7">
        <f t="shared" si="6"/>
        <v>26.64</v>
      </c>
      <c r="G50" s="7">
        <f t="shared" si="7"/>
        <v>174.64</v>
      </c>
      <c r="H50" s="7">
        <f t="shared" ref="H50:H67" si="8">G50*D50</f>
        <v>174.64</v>
      </c>
      <c r="I50" s="6"/>
      <c r="L50" s="22"/>
    </row>
    <row r="51" spans="2:12" x14ac:dyDescent="0.2">
      <c r="B51" s="4" t="s">
        <v>49</v>
      </c>
      <c r="C51" s="5" t="s">
        <v>15</v>
      </c>
      <c r="D51" s="29">
        <v>17</v>
      </c>
      <c r="E51" s="7">
        <v>150</v>
      </c>
      <c r="F51" s="7">
        <f t="shared" si="6"/>
        <v>27</v>
      </c>
      <c r="G51" s="7">
        <f t="shared" si="7"/>
        <v>177</v>
      </c>
      <c r="H51" s="7">
        <f t="shared" si="8"/>
        <v>3009</v>
      </c>
      <c r="I51" s="6"/>
      <c r="L51" s="22"/>
    </row>
    <row r="52" spans="2:12" x14ac:dyDescent="0.2">
      <c r="B52" s="4" t="s">
        <v>50</v>
      </c>
      <c r="C52" s="5" t="s">
        <v>12</v>
      </c>
      <c r="D52" s="29">
        <v>13</v>
      </c>
      <c r="E52" s="7">
        <v>60</v>
      </c>
      <c r="F52" s="7">
        <v>0</v>
      </c>
      <c r="G52" s="7">
        <f t="shared" si="7"/>
        <v>60</v>
      </c>
      <c r="H52" s="7">
        <f t="shared" si="8"/>
        <v>780</v>
      </c>
      <c r="I52" s="6"/>
      <c r="L52" s="22"/>
    </row>
    <row r="53" spans="2:12" x14ac:dyDescent="0.2">
      <c r="B53" s="4" t="s">
        <v>51</v>
      </c>
      <c r="C53" s="5" t="s">
        <v>12</v>
      </c>
      <c r="D53" s="29">
        <v>29</v>
      </c>
      <c r="E53" s="7">
        <v>350</v>
      </c>
      <c r="F53" s="7">
        <f t="shared" si="6"/>
        <v>63</v>
      </c>
      <c r="G53" s="7">
        <f t="shared" si="7"/>
        <v>413</v>
      </c>
      <c r="H53" s="7">
        <f t="shared" si="8"/>
        <v>11977</v>
      </c>
      <c r="I53" s="6"/>
      <c r="L53" s="22"/>
    </row>
    <row r="54" spans="2:12" x14ac:dyDescent="0.2">
      <c r="B54" s="4" t="s">
        <v>22</v>
      </c>
      <c r="C54" s="5" t="s">
        <v>12</v>
      </c>
      <c r="D54" s="29">
        <v>27</v>
      </c>
      <c r="E54" s="7">
        <v>402.5</v>
      </c>
      <c r="F54" s="7">
        <f t="shared" si="6"/>
        <v>72.45</v>
      </c>
      <c r="G54" s="7">
        <f t="shared" si="7"/>
        <v>474.95</v>
      </c>
      <c r="H54" s="7">
        <f t="shared" si="8"/>
        <v>12823.65</v>
      </c>
      <c r="I54" s="6" t="s">
        <v>23</v>
      </c>
    </row>
    <row r="55" spans="2:12" x14ac:dyDescent="0.2">
      <c r="B55" s="4" t="s">
        <v>52</v>
      </c>
      <c r="C55" s="5" t="s">
        <v>20</v>
      </c>
      <c r="D55" s="29">
        <v>7</v>
      </c>
      <c r="E55" s="7">
        <v>220</v>
      </c>
      <c r="F55" s="7">
        <f t="shared" si="6"/>
        <v>39.6</v>
      </c>
      <c r="G55" s="7">
        <f t="shared" si="7"/>
        <v>259.60000000000002</v>
      </c>
      <c r="H55" s="7">
        <f t="shared" si="8"/>
        <v>1817.2000000000003</v>
      </c>
      <c r="I55" s="6"/>
    </row>
    <row r="56" spans="2:12" x14ac:dyDescent="0.2">
      <c r="B56" s="4" t="s">
        <v>53</v>
      </c>
      <c r="C56" s="5" t="s">
        <v>20</v>
      </c>
      <c r="D56" s="28">
        <v>7</v>
      </c>
      <c r="E56" s="7">
        <v>220</v>
      </c>
      <c r="F56" s="7">
        <f t="shared" si="6"/>
        <v>39.6</v>
      </c>
      <c r="G56" s="7">
        <f t="shared" si="7"/>
        <v>259.60000000000002</v>
      </c>
      <c r="H56" s="7">
        <f t="shared" si="8"/>
        <v>1817.2000000000003</v>
      </c>
      <c r="I56" s="6"/>
    </row>
    <row r="57" spans="2:12" x14ac:dyDescent="0.2">
      <c r="B57" s="4" t="s">
        <v>26</v>
      </c>
      <c r="C57" s="5" t="s">
        <v>20</v>
      </c>
      <c r="D57" s="29">
        <v>4</v>
      </c>
      <c r="E57" s="7">
        <v>615</v>
      </c>
      <c r="F57" s="7">
        <f t="shared" si="6"/>
        <v>110.7</v>
      </c>
      <c r="G57" s="7">
        <f t="shared" si="7"/>
        <v>725.7</v>
      </c>
      <c r="H57" s="7">
        <f t="shared" si="8"/>
        <v>2902.8</v>
      </c>
      <c r="I57" s="6" t="s">
        <v>27</v>
      </c>
    </row>
    <row r="58" spans="2:12" x14ac:dyDescent="0.2">
      <c r="B58" s="4" t="s">
        <v>28</v>
      </c>
      <c r="C58" s="5" t="s">
        <v>12</v>
      </c>
      <c r="D58" s="29">
        <v>5</v>
      </c>
      <c r="E58" s="7">
        <v>385</v>
      </c>
      <c r="F58" s="7">
        <f t="shared" si="6"/>
        <v>69.3</v>
      </c>
      <c r="G58" s="7">
        <f t="shared" si="7"/>
        <v>454.3</v>
      </c>
      <c r="H58" s="7">
        <f t="shared" si="8"/>
        <v>2271.5</v>
      </c>
      <c r="I58" s="6" t="s">
        <v>29</v>
      </c>
    </row>
    <row r="59" spans="2:12" x14ac:dyDescent="0.2">
      <c r="B59" s="4" t="s">
        <v>54</v>
      </c>
      <c r="C59" s="8" t="s">
        <v>31</v>
      </c>
      <c r="D59" s="29">
        <v>15</v>
      </c>
      <c r="E59" s="7">
        <v>350</v>
      </c>
      <c r="F59" s="7">
        <f t="shared" si="6"/>
        <v>63</v>
      </c>
      <c r="G59" s="7">
        <f t="shared" si="7"/>
        <v>413</v>
      </c>
      <c r="H59" s="7">
        <f t="shared" si="8"/>
        <v>6195</v>
      </c>
      <c r="I59" s="6"/>
    </row>
    <row r="60" spans="2:12" x14ac:dyDescent="0.2">
      <c r="B60" s="4" t="s">
        <v>55</v>
      </c>
      <c r="C60" s="8" t="s">
        <v>31</v>
      </c>
      <c r="D60" s="29">
        <v>6</v>
      </c>
      <c r="E60" s="7">
        <v>350</v>
      </c>
      <c r="F60" s="7">
        <f t="shared" si="6"/>
        <v>63</v>
      </c>
      <c r="G60" s="7">
        <f t="shared" si="7"/>
        <v>413</v>
      </c>
      <c r="H60" s="7">
        <f t="shared" si="8"/>
        <v>2478</v>
      </c>
      <c r="I60" s="6"/>
    </row>
    <row r="61" spans="2:12" x14ac:dyDescent="0.2">
      <c r="B61" s="4" t="s">
        <v>56</v>
      </c>
      <c r="C61" s="8" t="s">
        <v>31</v>
      </c>
      <c r="D61" s="29">
        <v>13</v>
      </c>
      <c r="E61" s="7">
        <v>350</v>
      </c>
      <c r="F61" s="7">
        <f t="shared" si="6"/>
        <v>63</v>
      </c>
      <c r="G61" s="7">
        <f t="shared" si="7"/>
        <v>413</v>
      </c>
      <c r="H61" s="7">
        <f t="shared" si="8"/>
        <v>5369</v>
      </c>
      <c r="I61" s="6"/>
    </row>
    <row r="62" spans="2:12" x14ac:dyDescent="0.2">
      <c r="B62" s="4" t="s">
        <v>57</v>
      </c>
      <c r="C62" s="8" t="s">
        <v>31</v>
      </c>
      <c r="D62" s="29">
        <v>5</v>
      </c>
      <c r="E62" s="7">
        <v>350</v>
      </c>
      <c r="F62" s="7">
        <f t="shared" si="6"/>
        <v>63</v>
      </c>
      <c r="G62" s="7">
        <f t="shared" si="7"/>
        <v>413</v>
      </c>
      <c r="H62" s="7">
        <f t="shared" si="8"/>
        <v>2065</v>
      </c>
      <c r="I62" s="6"/>
      <c r="L62" s="51"/>
    </row>
    <row r="63" spans="2:12" x14ac:dyDescent="0.2">
      <c r="B63" s="4" t="s">
        <v>58</v>
      </c>
      <c r="C63" s="8" t="s">
        <v>31</v>
      </c>
      <c r="D63" s="28">
        <v>3</v>
      </c>
      <c r="E63" s="7">
        <v>350</v>
      </c>
      <c r="F63" s="7">
        <f t="shared" si="6"/>
        <v>63</v>
      </c>
      <c r="G63" s="7">
        <f t="shared" si="7"/>
        <v>413</v>
      </c>
      <c r="H63" s="7">
        <f t="shared" si="8"/>
        <v>1239</v>
      </c>
      <c r="I63" s="6"/>
    </row>
    <row r="64" spans="2:12" x14ac:dyDescent="0.2">
      <c r="B64" s="4" t="s">
        <v>59</v>
      </c>
      <c r="C64" s="8" t="s">
        <v>31</v>
      </c>
      <c r="D64" s="29">
        <v>20</v>
      </c>
      <c r="E64" s="7">
        <v>350</v>
      </c>
      <c r="F64" s="7">
        <f t="shared" si="6"/>
        <v>63</v>
      </c>
      <c r="G64" s="7">
        <f t="shared" si="7"/>
        <v>413</v>
      </c>
      <c r="H64" s="7">
        <f t="shared" si="8"/>
        <v>8260</v>
      </c>
      <c r="I64" s="6"/>
    </row>
    <row r="65" spans="2:9" x14ac:dyDescent="0.2">
      <c r="B65" s="4" t="s">
        <v>60</v>
      </c>
      <c r="C65" s="8" t="s">
        <v>31</v>
      </c>
      <c r="D65" s="28">
        <v>1</v>
      </c>
      <c r="E65" s="7">
        <v>417</v>
      </c>
      <c r="F65" s="7">
        <f t="shared" si="6"/>
        <v>75.06</v>
      </c>
      <c r="G65" s="7">
        <f t="shared" si="7"/>
        <v>492.06</v>
      </c>
      <c r="H65" s="7">
        <f t="shared" si="8"/>
        <v>492.06</v>
      </c>
      <c r="I65" s="6"/>
    </row>
    <row r="66" spans="2:9" x14ac:dyDescent="0.2">
      <c r="B66" s="4" t="s">
        <v>45</v>
      </c>
      <c r="C66" s="8" t="s">
        <v>34</v>
      </c>
      <c r="D66" s="29">
        <v>3</v>
      </c>
      <c r="E66" s="7">
        <v>3195</v>
      </c>
      <c r="F66" s="7">
        <f t="shared" si="6"/>
        <v>575.1</v>
      </c>
      <c r="G66" s="7">
        <f t="shared" si="7"/>
        <v>3770.1</v>
      </c>
      <c r="H66" s="7">
        <f t="shared" si="8"/>
        <v>11310.3</v>
      </c>
      <c r="I66" s="6" t="s">
        <v>41</v>
      </c>
    </row>
    <row r="67" spans="2:9" x14ac:dyDescent="0.2">
      <c r="B67" s="4" t="s">
        <v>46</v>
      </c>
      <c r="C67" s="8" t="s">
        <v>34</v>
      </c>
      <c r="D67" s="29">
        <v>1</v>
      </c>
      <c r="E67" s="7">
        <v>4250</v>
      </c>
      <c r="F67" s="7">
        <f t="shared" si="6"/>
        <v>765</v>
      </c>
      <c r="G67" s="7">
        <f t="shared" si="7"/>
        <v>5015</v>
      </c>
      <c r="H67" s="7">
        <f t="shared" si="8"/>
        <v>5015</v>
      </c>
      <c r="I67" s="6" t="s">
        <v>41</v>
      </c>
    </row>
    <row r="68" spans="2:9" ht="15" thickBot="1" x14ac:dyDescent="0.25">
      <c r="B68" s="9"/>
      <c r="C68" s="9"/>
      <c r="D68" s="10"/>
      <c r="E68" s="10"/>
      <c r="F68" s="10"/>
      <c r="G68" s="27" t="s">
        <v>65</v>
      </c>
      <c r="H68" s="11">
        <f>SUM(H49:H67)</f>
        <v>87331.23</v>
      </c>
      <c r="I68" s="12"/>
    </row>
    <row r="69" spans="2:9" ht="17.25" customHeight="1" x14ac:dyDescent="0.2">
      <c r="C69" s="9"/>
      <c r="D69" s="9"/>
      <c r="E69" s="9"/>
      <c r="F69" s="9"/>
      <c r="G69" s="9"/>
      <c r="H69" s="9"/>
      <c r="I69" s="9"/>
    </row>
    <row r="70" spans="2:9" x14ac:dyDescent="0.2">
      <c r="C70" s="9"/>
      <c r="D70" s="9"/>
      <c r="E70" s="9"/>
      <c r="F70" s="9"/>
      <c r="G70" s="9"/>
      <c r="H70" s="9"/>
      <c r="I70" s="9"/>
    </row>
    <row r="71" spans="2:9" hidden="1" x14ac:dyDescent="0.2">
      <c r="B71" s="48" t="s">
        <v>61</v>
      </c>
      <c r="C71" s="49"/>
      <c r="D71" s="50"/>
      <c r="E71" s="10"/>
      <c r="F71" s="10"/>
      <c r="G71" s="10"/>
      <c r="H71" s="10"/>
      <c r="I71" s="23"/>
    </row>
    <row r="72" spans="2:9" hidden="1" x14ac:dyDescent="0.2">
      <c r="B72" s="24" t="s">
        <v>6</v>
      </c>
      <c r="C72" s="43">
        <f>+E68</f>
        <v>0</v>
      </c>
      <c r="D72" s="43"/>
      <c r="E72" s="10"/>
      <c r="F72" s="10"/>
      <c r="G72" s="10"/>
      <c r="H72" s="10"/>
      <c r="I72" s="23"/>
    </row>
    <row r="73" spans="2:9" hidden="1" x14ac:dyDescent="0.2">
      <c r="B73" s="24" t="s">
        <v>7</v>
      </c>
      <c r="C73" s="43">
        <f>+F68</f>
        <v>0</v>
      </c>
      <c r="D73" s="43"/>
      <c r="E73" s="10"/>
      <c r="F73" s="10"/>
      <c r="G73" s="10"/>
      <c r="H73" s="10"/>
      <c r="I73" s="23"/>
    </row>
    <row r="74" spans="2:9" hidden="1" x14ac:dyDescent="0.2">
      <c r="B74" s="24" t="s">
        <v>62</v>
      </c>
      <c r="C74" s="43" t="str">
        <f>+G68</f>
        <v>Total RD$</v>
      </c>
      <c r="D74" s="43"/>
      <c r="E74" s="10"/>
      <c r="F74" s="10"/>
      <c r="G74" s="10"/>
      <c r="H74" s="10"/>
      <c r="I74" s="23"/>
    </row>
    <row r="75" spans="2:9" hidden="1" x14ac:dyDescent="0.2">
      <c r="B75" s="24" t="s">
        <v>9</v>
      </c>
      <c r="C75" s="44">
        <f>+H68</f>
        <v>87331.23</v>
      </c>
      <c r="D75" s="45"/>
      <c r="E75" s="10"/>
      <c r="F75" s="10"/>
      <c r="G75" s="10"/>
      <c r="H75" s="10"/>
      <c r="I75" s="23"/>
    </row>
    <row r="76" spans="2:9" hidden="1" x14ac:dyDescent="0.2">
      <c r="B76" s="25" t="s">
        <v>63</v>
      </c>
      <c r="D76" s="10"/>
      <c r="E76" s="10"/>
      <c r="F76" s="10"/>
      <c r="G76" s="10"/>
      <c r="H76" s="10"/>
      <c r="I76" s="23"/>
    </row>
  </sheetData>
  <mergeCells count="8">
    <mergeCell ref="C73:D73"/>
    <mergeCell ref="C74:D74"/>
    <mergeCell ref="C75:D75"/>
    <mergeCell ref="B3:I3"/>
    <mergeCell ref="B4:I4"/>
    <mergeCell ref="B5:I5"/>
    <mergeCell ref="B71:D71"/>
    <mergeCell ref="C72:D72"/>
  </mergeCells>
  <pageMargins left="0.70866141732283472" right="0.70866141732283472" top="0.74803149606299213" bottom="0.74803149606299213" header="0.31496062992125984" footer="0.31496062992125984"/>
  <pageSetup paperSize="9" scale="65" orientation="portrait" verticalDpi="0" r:id="rId1"/>
  <headerFooter>
    <oddHeader>&amp;L&amp;G</oddHeader>
    <oddFooter>&amp;R&amp;9&amp;P de 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D05B5-C159-4E4B-AD11-EDA10AC26EE4}">
  <sheetPr>
    <tabColor theme="3"/>
    <pageSetUpPr fitToPage="1"/>
  </sheetPr>
  <dimension ref="B4:J112"/>
  <sheetViews>
    <sheetView topLeftCell="A56" workbookViewId="0">
      <selection activeCell="D69" sqref="D69"/>
    </sheetView>
  </sheetViews>
  <sheetFormatPr baseColWidth="10" defaultColWidth="11.42578125" defaultRowHeight="14.25" x14ac:dyDescent="0.2"/>
  <cols>
    <col min="1" max="1" width="11.7109375" style="1" customWidth="1"/>
    <col min="2" max="2" width="45.7109375" style="1" bestFit="1" customWidth="1"/>
    <col min="3" max="6" width="12.7109375" style="1" customWidth="1"/>
    <col min="7" max="7" width="12.7109375" style="1" hidden="1" customWidth="1"/>
    <col min="8" max="8" width="12.7109375" style="1" customWidth="1"/>
    <col min="9" max="9" width="16.85546875" style="1" hidden="1" customWidth="1"/>
    <col min="10" max="10" width="11.7109375" style="1" customWidth="1"/>
    <col min="11" max="16384" width="11.42578125" style="1"/>
  </cols>
  <sheetData>
    <row r="4" spans="2:9" x14ac:dyDescent="0.2">
      <c r="B4" s="52" t="s">
        <v>228</v>
      </c>
      <c r="C4" s="52"/>
      <c r="D4" s="52"/>
      <c r="E4" s="52"/>
      <c r="F4" s="52"/>
      <c r="G4" s="52"/>
      <c r="H4" s="52"/>
      <c r="I4" s="52"/>
    </row>
    <row r="5" spans="2:9" x14ac:dyDescent="0.2">
      <c r="B5" s="52" t="s">
        <v>0</v>
      </c>
      <c r="C5" s="52"/>
      <c r="D5" s="52"/>
      <c r="E5" s="52"/>
      <c r="F5" s="52"/>
      <c r="G5" s="52"/>
      <c r="H5" s="52"/>
      <c r="I5" s="52"/>
    </row>
    <row r="6" spans="2:9" x14ac:dyDescent="0.2">
      <c r="B6" s="53" t="s">
        <v>1</v>
      </c>
      <c r="C6" s="53"/>
      <c r="D6" s="53"/>
      <c r="E6" s="53"/>
      <c r="F6" s="53"/>
      <c r="G6" s="53"/>
      <c r="H6" s="53"/>
      <c r="I6" s="53"/>
    </row>
    <row r="7" spans="2:9" x14ac:dyDescent="0.2">
      <c r="B7" s="2"/>
      <c r="C7" s="2"/>
      <c r="D7" s="2"/>
      <c r="E7" s="2"/>
      <c r="F7" s="2"/>
      <c r="G7" s="2"/>
      <c r="H7" s="2"/>
      <c r="I7" s="2"/>
    </row>
    <row r="8" spans="2:9" ht="15" thickBot="1" x14ac:dyDescent="0.25">
      <c r="B8" s="2"/>
      <c r="C8" s="2"/>
      <c r="D8" s="2"/>
      <c r="E8" s="2"/>
      <c r="F8" s="2"/>
      <c r="G8" s="2"/>
      <c r="H8" s="2"/>
      <c r="I8" s="2"/>
    </row>
    <row r="9" spans="2:9" ht="15" thickBot="1" x14ac:dyDescent="0.25">
      <c r="B9" s="41" t="s">
        <v>2</v>
      </c>
      <c r="C9" s="55"/>
      <c r="D9" s="55"/>
      <c r="E9" s="55"/>
      <c r="F9" s="55"/>
      <c r="G9" s="55"/>
      <c r="H9" s="56"/>
      <c r="I9" s="56"/>
    </row>
    <row r="10" spans="2:9" ht="43.5" thickBot="1" x14ac:dyDescent="0.25">
      <c r="B10" s="109" t="s">
        <v>3</v>
      </c>
      <c r="C10" s="110" t="s">
        <v>70</v>
      </c>
      <c r="D10" s="39" t="s">
        <v>5</v>
      </c>
      <c r="E10" s="38" t="s">
        <v>71</v>
      </c>
      <c r="F10" s="38" t="s">
        <v>229</v>
      </c>
      <c r="G10" s="38" t="s">
        <v>8</v>
      </c>
      <c r="H10" s="40" t="s">
        <v>9</v>
      </c>
      <c r="I10" s="111" t="s">
        <v>10</v>
      </c>
    </row>
    <row r="11" spans="2:9" x14ac:dyDescent="0.2">
      <c r="B11" s="58" t="s">
        <v>230</v>
      </c>
      <c r="C11" s="59" t="s">
        <v>231</v>
      </c>
      <c r="D11" s="112">
        <v>23</v>
      </c>
      <c r="E11" s="113">
        <v>700</v>
      </c>
      <c r="F11" s="113">
        <f t="shared" ref="F11:F31" si="0">+E11*18%</f>
        <v>126</v>
      </c>
      <c r="G11" s="113">
        <f t="shared" ref="G11:G31" si="1">F11+E11</f>
        <v>826</v>
      </c>
      <c r="H11" s="113">
        <f t="shared" ref="H11:H31" si="2">G11*D11</f>
        <v>18998</v>
      </c>
      <c r="I11" s="114"/>
    </row>
    <row r="12" spans="2:9" x14ac:dyDescent="0.2">
      <c r="B12" s="65" t="s">
        <v>232</v>
      </c>
      <c r="C12" s="66" t="s">
        <v>166</v>
      </c>
      <c r="D12" s="63">
        <v>10</v>
      </c>
      <c r="E12" s="115">
        <v>225</v>
      </c>
      <c r="F12" s="115">
        <f t="shared" si="0"/>
        <v>40.5</v>
      </c>
      <c r="G12" s="115">
        <f t="shared" si="1"/>
        <v>265.5</v>
      </c>
      <c r="H12" s="115">
        <f t="shared" si="2"/>
        <v>2655</v>
      </c>
      <c r="I12" s="116" t="s">
        <v>123</v>
      </c>
    </row>
    <row r="13" spans="2:9" x14ac:dyDescent="0.2">
      <c r="B13" s="65" t="s">
        <v>233</v>
      </c>
      <c r="C13" s="66" t="s">
        <v>12</v>
      </c>
      <c r="D13" s="63">
        <v>4</v>
      </c>
      <c r="E13" s="115">
        <v>95</v>
      </c>
      <c r="F13" s="115">
        <f t="shared" si="0"/>
        <v>17.099999999999998</v>
      </c>
      <c r="G13" s="115">
        <f t="shared" si="1"/>
        <v>112.1</v>
      </c>
      <c r="H13" s="115">
        <f t="shared" si="2"/>
        <v>448.4</v>
      </c>
      <c r="I13" s="116"/>
    </row>
    <row r="14" spans="2:9" x14ac:dyDescent="0.2">
      <c r="B14" s="65" t="s">
        <v>234</v>
      </c>
      <c r="C14" s="66" t="s">
        <v>231</v>
      </c>
      <c r="D14" s="63">
        <v>42</v>
      </c>
      <c r="E14" s="115">
        <v>150</v>
      </c>
      <c r="F14" s="115">
        <f t="shared" si="0"/>
        <v>27</v>
      </c>
      <c r="G14" s="115">
        <f t="shared" si="1"/>
        <v>177</v>
      </c>
      <c r="H14" s="115">
        <f t="shared" si="2"/>
        <v>7434</v>
      </c>
      <c r="I14" s="116"/>
    </row>
    <row r="15" spans="2:9" x14ac:dyDescent="0.2">
      <c r="B15" s="65" t="s">
        <v>235</v>
      </c>
      <c r="C15" s="66" t="s">
        <v>12</v>
      </c>
      <c r="D15" s="63">
        <v>15</v>
      </c>
      <c r="E15" s="115">
        <v>245.71</v>
      </c>
      <c r="F15" s="115">
        <f t="shared" si="0"/>
        <v>44.227800000000002</v>
      </c>
      <c r="G15" s="115">
        <f t="shared" si="1"/>
        <v>289.93780000000004</v>
      </c>
      <c r="H15" s="115">
        <f t="shared" si="2"/>
        <v>4349.0670000000009</v>
      </c>
      <c r="I15" s="116"/>
    </row>
    <row r="16" spans="2:9" x14ac:dyDescent="0.2">
      <c r="B16" s="65" t="s">
        <v>236</v>
      </c>
      <c r="C16" s="66" t="s">
        <v>20</v>
      </c>
      <c r="D16" s="63">
        <v>8</v>
      </c>
      <c r="E16" s="115">
        <v>505</v>
      </c>
      <c r="F16" s="115">
        <f t="shared" si="0"/>
        <v>90.899999999999991</v>
      </c>
      <c r="G16" s="115">
        <f t="shared" si="1"/>
        <v>595.9</v>
      </c>
      <c r="H16" s="115">
        <f t="shared" si="2"/>
        <v>4767.2</v>
      </c>
      <c r="I16" s="116" t="s">
        <v>237</v>
      </c>
    </row>
    <row r="17" spans="2:9" x14ac:dyDescent="0.2">
      <c r="B17" s="65" t="s">
        <v>238</v>
      </c>
      <c r="C17" s="66" t="s">
        <v>20</v>
      </c>
      <c r="D17" s="63">
        <v>1</v>
      </c>
      <c r="E17" s="115">
        <v>505</v>
      </c>
      <c r="F17" s="115">
        <f t="shared" si="0"/>
        <v>90.899999999999991</v>
      </c>
      <c r="G17" s="115">
        <f t="shared" si="1"/>
        <v>595.9</v>
      </c>
      <c r="H17" s="115">
        <f t="shared" si="2"/>
        <v>595.9</v>
      </c>
      <c r="I17" s="116" t="s">
        <v>206</v>
      </c>
    </row>
    <row r="18" spans="2:9" x14ac:dyDescent="0.2">
      <c r="B18" s="65" t="s">
        <v>239</v>
      </c>
      <c r="C18" s="66" t="s">
        <v>20</v>
      </c>
      <c r="D18" s="68">
        <v>4</v>
      </c>
      <c r="E18" s="115">
        <v>700</v>
      </c>
      <c r="F18" s="115">
        <f t="shared" si="0"/>
        <v>126</v>
      </c>
      <c r="G18" s="115">
        <f t="shared" si="1"/>
        <v>826</v>
      </c>
      <c r="H18" s="115">
        <f t="shared" si="2"/>
        <v>3304</v>
      </c>
      <c r="I18" s="116"/>
    </row>
    <row r="19" spans="2:9" x14ac:dyDescent="0.2">
      <c r="B19" s="65" t="s">
        <v>240</v>
      </c>
      <c r="C19" s="66" t="s">
        <v>20</v>
      </c>
      <c r="D19" s="63">
        <v>1</v>
      </c>
      <c r="E19" s="115">
        <v>820.32</v>
      </c>
      <c r="F19" s="115">
        <f t="shared" si="0"/>
        <v>147.6576</v>
      </c>
      <c r="G19" s="115">
        <f t="shared" si="1"/>
        <v>967.97760000000005</v>
      </c>
      <c r="H19" s="115">
        <f t="shared" si="2"/>
        <v>967.97760000000005</v>
      </c>
      <c r="I19" s="116" t="s">
        <v>241</v>
      </c>
    </row>
    <row r="20" spans="2:9" x14ac:dyDescent="0.2">
      <c r="B20" s="65" t="s">
        <v>242</v>
      </c>
      <c r="C20" s="66" t="s">
        <v>231</v>
      </c>
      <c r="D20" s="63">
        <v>32</v>
      </c>
      <c r="E20" s="115">
        <v>700</v>
      </c>
      <c r="F20" s="115">
        <f t="shared" si="0"/>
        <v>126</v>
      </c>
      <c r="G20" s="115">
        <f t="shared" si="1"/>
        <v>826</v>
      </c>
      <c r="H20" s="115">
        <f t="shared" si="2"/>
        <v>26432</v>
      </c>
      <c r="I20" s="116"/>
    </row>
    <row r="21" spans="2:9" x14ac:dyDescent="0.2">
      <c r="B21" s="65" t="s">
        <v>243</v>
      </c>
      <c r="C21" s="66" t="s">
        <v>12</v>
      </c>
      <c r="D21" s="63">
        <v>39</v>
      </c>
      <c r="E21" s="115">
        <v>220</v>
      </c>
      <c r="F21" s="115">
        <f t="shared" si="0"/>
        <v>39.6</v>
      </c>
      <c r="G21" s="115">
        <f t="shared" si="1"/>
        <v>259.60000000000002</v>
      </c>
      <c r="H21" s="115">
        <f t="shared" si="2"/>
        <v>10124.400000000001</v>
      </c>
      <c r="I21" s="116" t="s">
        <v>244</v>
      </c>
    </row>
    <row r="22" spans="2:9" x14ac:dyDescent="0.2">
      <c r="B22" s="65" t="s">
        <v>245</v>
      </c>
      <c r="C22" s="66" t="s">
        <v>231</v>
      </c>
      <c r="D22" s="63">
        <v>4</v>
      </c>
      <c r="E22" s="115">
        <v>230</v>
      </c>
      <c r="F22" s="115">
        <f t="shared" si="0"/>
        <v>41.4</v>
      </c>
      <c r="G22" s="115">
        <f t="shared" si="1"/>
        <v>271.39999999999998</v>
      </c>
      <c r="H22" s="115">
        <f t="shared" si="2"/>
        <v>1085.5999999999999</v>
      </c>
      <c r="I22" s="116"/>
    </row>
    <row r="23" spans="2:9" x14ac:dyDescent="0.2">
      <c r="B23" s="65" t="s">
        <v>246</v>
      </c>
      <c r="C23" s="66" t="s">
        <v>231</v>
      </c>
      <c r="D23" s="63">
        <v>12</v>
      </c>
      <c r="E23" s="115">
        <v>230</v>
      </c>
      <c r="F23" s="115">
        <f t="shared" si="0"/>
        <v>41.4</v>
      </c>
      <c r="G23" s="115">
        <f t="shared" si="1"/>
        <v>271.39999999999998</v>
      </c>
      <c r="H23" s="115">
        <f t="shared" si="2"/>
        <v>3256.7999999999997</v>
      </c>
      <c r="I23" s="116"/>
    </row>
    <row r="24" spans="2:9" x14ac:dyDescent="0.2">
      <c r="B24" s="65" t="s">
        <v>247</v>
      </c>
      <c r="C24" s="66" t="s">
        <v>231</v>
      </c>
      <c r="D24" s="63">
        <v>4</v>
      </c>
      <c r="E24" s="115">
        <v>381.3</v>
      </c>
      <c r="F24" s="115">
        <f t="shared" si="0"/>
        <v>68.634</v>
      </c>
      <c r="G24" s="115">
        <f t="shared" si="1"/>
        <v>449.93400000000003</v>
      </c>
      <c r="H24" s="115">
        <f t="shared" si="2"/>
        <v>1799.7360000000001</v>
      </c>
      <c r="I24" s="116"/>
    </row>
    <row r="25" spans="2:9" x14ac:dyDescent="0.2">
      <c r="B25" s="65" t="s">
        <v>248</v>
      </c>
      <c r="C25" s="66" t="s">
        <v>20</v>
      </c>
      <c r="D25" s="68">
        <v>4</v>
      </c>
      <c r="E25" s="115">
        <v>4.5999999999999996</v>
      </c>
      <c r="F25" s="115">
        <f t="shared" si="0"/>
        <v>0.82799999999999996</v>
      </c>
      <c r="G25" s="115">
        <f t="shared" si="1"/>
        <v>5.4279999999999999</v>
      </c>
      <c r="H25" s="115">
        <f t="shared" si="2"/>
        <v>21.712</v>
      </c>
      <c r="I25" s="116" t="s">
        <v>41</v>
      </c>
    </row>
    <row r="26" spans="2:9" x14ac:dyDescent="0.2">
      <c r="B26" s="65" t="s">
        <v>249</v>
      </c>
      <c r="C26" s="66" t="s">
        <v>12</v>
      </c>
      <c r="D26" s="63">
        <v>18</v>
      </c>
      <c r="E26" s="115">
        <v>149.44999999999999</v>
      </c>
      <c r="F26" s="115">
        <f t="shared" si="0"/>
        <v>26.900999999999996</v>
      </c>
      <c r="G26" s="115">
        <f t="shared" si="1"/>
        <v>176.351</v>
      </c>
      <c r="H26" s="115">
        <f t="shared" si="2"/>
        <v>3174.3180000000002</v>
      </c>
      <c r="I26" s="116"/>
    </row>
    <row r="27" spans="2:9" x14ac:dyDescent="0.2">
      <c r="B27" s="65" t="s">
        <v>250</v>
      </c>
      <c r="C27" s="66" t="s">
        <v>20</v>
      </c>
      <c r="D27" s="63">
        <v>11</v>
      </c>
      <c r="E27" s="115">
        <v>1200</v>
      </c>
      <c r="F27" s="115">
        <f t="shared" si="0"/>
        <v>216</v>
      </c>
      <c r="G27" s="115">
        <f t="shared" si="1"/>
        <v>1416</v>
      </c>
      <c r="H27" s="115">
        <f t="shared" si="2"/>
        <v>15576</v>
      </c>
      <c r="I27" s="116" t="s">
        <v>123</v>
      </c>
    </row>
    <row r="28" spans="2:9" x14ac:dyDescent="0.2">
      <c r="B28" s="65" t="s">
        <v>251</v>
      </c>
      <c r="C28" s="66" t="s">
        <v>252</v>
      </c>
      <c r="D28" s="63">
        <v>5</v>
      </c>
      <c r="E28" s="115">
        <v>250</v>
      </c>
      <c r="F28" s="115">
        <f t="shared" si="0"/>
        <v>45</v>
      </c>
      <c r="G28" s="115">
        <f t="shared" si="1"/>
        <v>295</v>
      </c>
      <c r="H28" s="115">
        <f t="shared" si="2"/>
        <v>1475</v>
      </c>
      <c r="I28" s="116" t="s">
        <v>253</v>
      </c>
    </row>
    <row r="29" spans="2:9" x14ac:dyDescent="0.2">
      <c r="B29" s="65" t="s">
        <v>179</v>
      </c>
      <c r="C29" s="66" t="s">
        <v>20</v>
      </c>
      <c r="D29" s="63">
        <v>7</v>
      </c>
      <c r="E29" s="115">
        <v>750</v>
      </c>
      <c r="F29" s="115">
        <f t="shared" si="0"/>
        <v>135</v>
      </c>
      <c r="G29" s="115">
        <f t="shared" si="1"/>
        <v>885</v>
      </c>
      <c r="H29" s="115">
        <f t="shared" si="2"/>
        <v>6195</v>
      </c>
      <c r="I29" s="116" t="s">
        <v>254</v>
      </c>
    </row>
    <row r="30" spans="2:9" x14ac:dyDescent="0.2">
      <c r="B30" s="65" t="s">
        <v>255</v>
      </c>
      <c r="C30" s="66" t="s">
        <v>12</v>
      </c>
      <c r="D30" s="63">
        <v>7</v>
      </c>
      <c r="E30" s="115">
        <v>207.07</v>
      </c>
      <c r="F30" s="115">
        <f t="shared" si="0"/>
        <v>37.272599999999997</v>
      </c>
      <c r="G30" s="115">
        <f t="shared" si="1"/>
        <v>244.3426</v>
      </c>
      <c r="H30" s="115">
        <f t="shared" si="2"/>
        <v>1710.3982000000001</v>
      </c>
      <c r="I30" s="116"/>
    </row>
    <row r="31" spans="2:9" x14ac:dyDescent="0.2">
      <c r="B31" s="65" t="s">
        <v>256</v>
      </c>
      <c r="C31" s="66" t="s">
        <v>12</v>
      </c>
      <c r="D31" s="63">
        <v>2</v>
      </c>
      <c r="E31" s="115">
        <v>1800</v>
      </c>
      <c r="F31" s="115">
        <f t="shared" si="0"/>
        <v>324</v>
      </c>
      <c r="G31" s="115">
        <f t="shared" si="1"/>
        <v>2124</v>
      </c>
      <c r="H31" s="115">
        <f t="shared" si="2"/>
        <v>4248</v>
      </c>
      <c r="I31" s="116" t="s">
        <v>257</v>
      </c>
    </row>
    <row r="32" spans="2:9" x14ac:dyDescent="0.2">
      <c r="B32" s="9"/>
      <c r="F32" s="117" t="s">
        <v>65</v>
      </c>
      <c r="G32" s="118" t="s">
        <v>65</v>
      </c>
      <c r="H32" s="119">
        <f>SUM(H11:H31)</f>
        <v>118618.5088</v>
      </c>
    </row>
    <row r="33" spans="2:9" x14ac:dyDescent="0.2">
      <c r="B33" s="2"/>
      <c r="C33" s="2"/>
      <c r="D33" s="2"/>
      <c r="E33" s="2"/>
      <c r="F33" s="2"/>
      <c r="G33" s="2"/>
      <c r="H33" s="2"/>
      <c r="I33" s="2"/>
    </row>
    <row r="34" spans="2:9" ht="15" thickBot="1" x14ac:dyDescent="0.25">
      <c r="B34" s="2"/>
      <c r="C34" s="2"/>
      <c r="D34" s="2"/>
      <c r="E34" s="2"/>
      <c r="F34" s="2"/>
      <c r="G34" s="2"/>
      <c r="H34" s="2"/>
      <c r="I34" s="2"/>
    </row>
    <row r="35" spans="2:9" ht="15" thickBot="1" x14ac:dyDescent="0.25">
      <c r="B35" s="41" t="s">
        <v>43</v>
      </c>
      <c r="C35" s="55"/>
      <c r="D35" s="55"/>
      <c r="E35" s="55"/>
      <c r="F35" s="55"/>
      <c r="G35" s="55"/>
      <c r="H35" s="56"/>
      <c r="I35" s="56"/>
    </row>
    <row r="36" spans="2:9" s="3" customFormat="1" ht="43.5" thickBot="1" x14ac:dyDescent="0.3">
      <c r="B36" s="72" t="s">
        <v>3</v>
      </c>
      <c r="C36" s="73" t="s">
        <v>70</v>
      </c>
      <c r="D36" s="74" t="s">
        <v>5</v>
      </c>
      <c r="E36" s="73" t="s">
        <v>71</v>
      </c>
      <c r="F36" s="73" t="s">
        <v>229</v>
      </c>
      <c r="G36" s="73" t="s">
        <v>8</v>
      </c>
      <c r="H36" s="75" t="s">
        <v>9</v>
      </c>
      <c r="I36" s="36" t="s">
        <v>10</v>
      </c>
    </row>
    <row r="37" spans="2:9" x14ac:dyDescent="0.2">
      <c r="B37" s="58" t="s">
        <v>230</v>
      </c>
      <c r="C37" s="59" t="s">
        <v>231</v>
      </c>
      <c r="D37" s="60">
        <v>31</v>
      </c>
      <c r="E37" s="113">
        <v>700</v>
      </c>
      <c r="F37" s="113">
        <f t="shared" ref="F37:F66" si="3">+E37*18%</f>
        <v>126</v>
      </c>
      <c r="G37" s="113">
        <f t="shared" ref="G37:G66" si="4">F37+E37</f>
        <v>826</v>
      </c>
      <c r="H37" s="113">
        <f t="shared" ref="H37:H66" si="5">G37*D37</f>
        <v>25606</v>
      </c>
      <c r="I37" s="114"/>
    </row>
    <row r="38" spans="2:9" x14ac:dyDescent="0.2">
      <c r="B38" s="65" t="s">
        <v>258</v>
      </c>
      <c r="C38" s="66" t="s">
        <v>166</v>
      </c>
      <c r="D38" s="68">
        <v>4</v>
      </c>
      <c r="E38" s="115">
        <v>535</v>
      </c>
      <c r="F38" s="115">
        <f t="shared" si="3"/>
        <v>96.3</v>
      </c>
      <c r="G38" s="115">
        <f t="shared" si="4"/>
        <v>631.29999999999995</v>
      </c>
      <c r="H38" s="115">
        <f t="shared" si="5"/>
        <v>2525.1999999999998</v>
      </c>
      <c r="I38" s="120" t="s">
        <v>259</v>
      </c>
    </row>
    <row r="39" spans="2:9" x14ac:dyDescent="0.2">
      <c r="B39" s="65" t="s">
        <v>233</v>
      </c>
      <c r="C39" s="66" t="s">
        <v>12</v>
      </c>
      <c r="D39" s="63">
        <v>25</v>
      </c>
      <c r="E39" s="115">
        <v>15</v>
      </c>
      <c r="F39" s="115">
        <f t="shared" si="3"/>
        <v>2.6999999999999997</v>
      </c>
      <c r="G39" s="115">
        <f t="shared" si="4"/>
        <v>17.7</v>
      </c>
      <c r="H39" s="115">
        <f t="shared" si="5"/>
        <v>442.5</v>
      </c>
      <c r="I39" s="116"/>
    </row>
    <row r="40" spans="2:9" x14ac:dyDescent="0.2">
      <c r="B40" s="65" t="s">
        <v>260</v>
      </c>
      <c r="C40" s="66" t="s">
        <v>12</v>
      </c>
      <c r="D40" s="63">
        <v>25</v>
      </c>
      <c r="E40" s="115">
        <v>15</v>
      </c>
      <c r="F40" s="115">
        <f t="shared" si="3"/>
        <v>2.6999999999999997</v>
      </c>
      <c r="G40" s="115">
        <f t="shared" si="4"/>
        <v>17.7</v>
      </c>
      <c r="H40" s="115">
        <f t="shared" si="5"/>
        <v>442.5</v>
      </c>
      <c r="I40" s="116"/>
    </row>
    <row r="41" spans="2:9" x14ac:dyDescent="0.2">
      <c r="B41" s="65" t="s">
        <v>261</v>
      </c>
      <c r="C41" s="66" t="s">
        <v>12</v>
      </c>
      <c r="D41" s="63">
        <v>10</v>
      </c>
      <c r="E41" s="115">
        <v>55</v>
      </c>
      <c r="F41" s="115">
        <f t="shared" si="3"/>
        <v>9.9</v>
      </c>
      <c r="G41" s="115">
        <f t="shared" si="4"/>
        <v>64.900000000000006</v>
      </c>
      <c r="H41" s="115">
        <f t="shared" si="5"/>
        <v>649</v>
      </c>
      <c r="I41" s="116"/>
    </row>
    <row r="42" spans="2:9" x14ac:dyDescent="0.2">
      <c r="B42" s="65" t="s">
        <v>234</v>
      </c>
      <c r="C42" s="66" t="s">
        <v>231</v>
      </c>
      <c r="D42" s="63">
        <v>59</v>
      </c>
      <c r="E42" s="115">
        <v>55</v>
      </c>
      <c r="F42" s="115">
        <f t="shared" si="3"/>
        <v>9.9</v>
      </c>
      <c r="G42" s="115">
        <f t="shared" si="4"/>
        <v>64.900000000000006</v>
      </c>
      <c r="H42" s="115">
        <f t="shared" si="5"/>
        <v>3829.1000000000004</v>
      </c>
      <c r="I42" s="116"/>
    </row>
    <row r="43" spans="2:9" x14ac:dyDescent="0.2">
      <c r="B43" s="65" t="s">
        <v>262</v>
      </c>
      <c r="C43" s="66" t="s">
        <v>12</v>
      </c>
      <c r="D43" s="68">
        <v>10</v>
      </c>
      <c r="E43" s="115">
        <v>650</v>
      </c>
      <c r="F43" s="115">
        <f t="shared" si="3"/>
        <v>117</v>
      </c>
      <c r="G43" s="115">
        <f t="shared" si="4"/>
        <v>767</v>
      </c>
      <c r="H43" s="115">
        <f t="shared" si="5"/>
        <v>7670</v>
      </c>
      <c r="I43" s="116"/>
    </row>
    <row r="44" spans="2:9" x14ac:dyDescent="0.2">
      <c r="B44" s="65" t="s">
        <v>263</v>
      </c>
      <c r="C44" s="66" t="s">
        <v>231</v>
      </c>
      <c r="D44" s="63">
        <v>50</v>
      </c>
      <c r="E44" s="115">
        <v>110</v>
      </c>
      <c r="F44" s="115">
        <f t="shared" si="3"/>
        <v>19.8</v>
      </c>
      <c r="G44" s="115">
        <f t="shared" si="4"/>
        <v>129.80000000000001</v>
      </c>
      <c r="H44" s="115">
        <f t="shared" si="5"/>
        <v>6490.0000000000009</v>
      </c>
      <c r="I44" s="116"/>
    </row>
    <row r="45" spans="2:9" x14ac:dyDescent="0.2">
      <c r="B45" s="65" t="s">
        <v>264</v>
      </c>
      <c r="C45" s="66" t="s">
        <v>20</v>
      </c>
      <c r="D45" s="63">
        <v>80</v>
      </c>
      <c r="E45" s="115">
        <v>65</v>
      </c>
      <c r="F45" s="115">
        <f t="shared" si="3"/>
        <v>11.7</v>
      </c>
      <c r="G45" s="115">
        <f t="shared" si="4"/>
        <v>76.7</v>
      </c>
      <c r="H45" s="115">
        <f t="shared" si="5"/>
        <v>6136</v>
      </c>
      <c r="I45" s="116" t="s">
        <v>265</v>
      </c>
    </row>
    <row r="46" spans="2:9" x14ac:dyDescent="0.2">
      <c r="B46" s="65" t="s">
        <v>235</v>
      </c>
      <c r="C46" s="66" t="s">
        <v>12</v>
      </c>
      <c r="D46" s="63">
        <v>25</v>
      </c>
      <c r="E46" s="115">
        <v>125</v>
      </c>
      <c r="F46" s="115">
        <f t="shared" si="3"/>
        <v>22.5</v>
      </c>
      <c r="G46" s="115">
        <f t="shared" si="4"/>
        <v>147.5</v>
      </c>
      <c r="H46" s="115">
        <f t="shared" si="5"/>
        <v>3687.5</v>
      </c>
      <c r="I46" s="116"/>
    </row>
    <row r="47" spans="2:9" x14ac:dyDescent="0.2">
      <c r="B47" s="65" t="s">
        <v>266</v>
      </c>
      <c r="C47" s="66" t="s">
        <v>20</v>
      </c>
      <c r="D47" s="63">
        <v>50</v>
      </c>
      <c r="E47" s="115">
        <v>91</v>
      </c>
      <c r="F47" s="115">
        <f t="shared" si="3"/>
        <v>16.38</v>
      </c>
      <c r="G47" s="115">
        <f t="shared" si="4"/>
        <v>107.38</v>
      </c>
      <c r="H47" s="115">
        <f t="shared" si="5"/>
        <v>5369</v>
      </c>
      <c r="I47" s="116"/>
    </row>
    <row r="48" spans="2:9" x14ac:dyDescent="0.2">
      <c r="B48" s="65" t="s">
        <v>236</v>
      </c>
      <c r="C48" s="66" t="s">
        <v>20</v>
      </c>
      <c r="D48" s="68">
        <v>5</v>
      </c>
      <c r="E48" s="115">
        <v>580</v>
      </c>
      <c r="F48" s="115">
        <f t="shared" si="3"/>
        <v>104.39999999999999</v>
      </c>
      <c r="G48" s="115">
        <f t="shared" si="4"/>
        <v>684.4</v>
      </c>
      <c r="H48" s="115">
        <f t="shared" si="5"/>
        <v>3422</v>
      </c>
      <c r="I48" s="116" t="s">
        <v>237</v>
      </c>
    </row>
    <row r="49" spans="2:9" x14ac:dyDescent="0.2">
      <c r="B49" s="65" t="s">
        <v>238</v>
      </c>
      <c r="C49" s="66" t="s">
        <v>20</v>
      </c>
      <c r="D49" s="63">
        <v>1</v>
      </c>
      <c r="E49" s="115">
        <v>505</v>
      </c>
      <c r="F49" s="115">
        <f t="shared" si="3"/>
        <v>90.899999999999991</v>
      </c>
      <c r="G49" s="115">
        <f t="shared" si="4"/>
        <v>595.9</v>
      </c>
      <c r="H49" s="115">
        <f t="shared" si="5"/>
        <v>595.9</v>
      </c>
      <c r="I49" s="116" t="s">
        <v>206</v>
      </c>
    </row>
    <row r="50" spans="2:9" x14ac:dyDescent="0.2">
      <c r="B50" s="65" t="s">
        <v>239</v>
      </c>
      <c r="C50" s="66" t="s">
        <v>20</v>
      </c>
      <c r="D50" s="63">
        <v>4</v>
      </c>
      <c r="E50" s="115">
        <v>700</v>
      </c>
      <c r="F50" s="115">
        <f t="shared" si="3"/>
        <v>126</v>
      </c>
      <c r="G50" s="115">
        <f t="shared" si="4"/>
        <v>826</v>
      </c>
      <c r="H50" s="115">
        <f t="shared" si="5"/>
        <v>3304</v>
      </c>
      <c r="I50" s="116"/>
    </row>
    <row r="51" spans="2:9" x14ac:dyDescent="0.2">
      <c r="B51" s="65" t="s">
        <v>240</v>
      </c>
      <c r="C51" s="66" t="s">
        <v>20</v>
      </c>
      <c r="D51" s="63">
        <v>1</v>
      </c>
      <c r="E51" s="115">
        <v>820.32</v>
      </c>
      <c r="F51" s="115">
        <f t="shared" si="3"/>
        <v>147.6576</v>
      </c>
      <c r="G51" s="115">
        <f t="shared" si="4"/>
        <v>967.97760000000005</v>
      </c>
      <c r="H51" s="115">
        <f t="shared" si="5"/>
        <v>967.97760000000005</v>
      </c>
      <c r="I51" s="116" t="s">
        <v>241</v>
      </c>
    </row>
    <row r="52" spans="2:9" x14ac:dyDescent="0.2">
      <c r="B52" s="65" t="s">
        <v>242</v>
      </c>
      <c r="C52" s="66" t="s">
        <v>231</v>
      </c>
      <c r="D52" s="63">
        <v>32</v>
      </c>
      <c r="E52" s="115">
        <v>700</v>
      </c>
      <c r="F52" s="115">
        <f t="shared" si="3"/>
        <v>126</v>
      </c>
      <c r="G52" s="115">
        <f t="shared" si="4"/>
        <v>826</v>
      </c>
      <c r="H52" s="115">
        <f t="shared" si="5"/>
        <v>26432</v>
      </c>
      <c r="I52" s="116"/>
    </row>
    <row r="53" spans="2:9" x14ac:dyDescent="0.2">
      <c r="B53" s="65" t="s">
        <v>242</v>
      </c>
      <c r="C53" s="66" t="s">
        <v>267</v>
      </c>
      <c r="D53" s="68">
        <v>50</v>
      </c>
      <c r="E53" s="115">
        <v>110</v>
      </c>
      <c r="F53" s="115">
        <f t="shared" si="3"/>
        <v>19.8</v>
      </c>
      <c r="G53" s="115">
        <f t="shared" si="4"/>
        <v>129.80000000000001</v>
      </c>
      <c r="H53" s="115">
        <f t="shared" si="5"/>
        <v>6490.0000000000009</v>
      </c>
      <c r="I53" s="116"/>
    </row>
    <row r="54" spans="2:9" x14ac:dyDescent="0.2">
      <c r="B54" s="65" t="s">
        <v>243</v>
      </c>
      <c r="C54" s="66" t="s">
        <v>12</v>
      </c>
      <c r="D54" s="63">
        <v>59</v>
      </c>
      <c r="E54" s="115">
        <v>67</v>
      </c>
      <c r="F54" s="115">
        <f t="shared" si="3"/>
        <v>12.059999999999999</v>
      </c>
      <c r="G54" s="115">
        <f t="shared" si="4"/>
        <v>79.06</v>
      </c>
      <c r="H54" s="115">
        <f t="shared" si="5"/>
        <v>4664.54</v>
      </c>
      <c r="I54" s="116"/>
    </row>
    <row r="55" spans="2:9" x14ac:dyDescent="0.2">
      <c r="B55" s="65" t="s">
        <v>245</v>
      </c>
      <c r="C55" s="66" t="s">
        <v>231</v>
      </c>
      <c r="D55" s="63">
        <v>23</v>
      </c>
      <c r="E55" s="115">
        <v>110</v>
      </c>
      <c r="F55" s="115">
        <f t="shared" si="3"/>
        <v>19.8</v>
      </c>
      <c r="G55" s="115">
        <f t="shared" si="4"/>
        <v>129.80000000000001</v>
      </c>
      <c r="H55" s="115">
        <f t="shared" si="5"/>
        <v>2985.4</v>
      </c>
      <c r="I55" s="116"/>
    </row>
    <row r="56" spans="2:9" x14ac:dyDescent="0.2">
      <c r="B56" s="65" t="s">
        <v>268</v>
      </c>
      <c r="C56" s="66" t="s">
        <v>20</v>
      </c>
      <c r="D56" s="63">
        <v>60</v>
      </c>
      <c r="E56" s="115">
        <v>45</v>
      </c>
      <c r="F56" s="115">
        <f t="shared" si="3"/>
        <v>8.1</v>
      </c>
      <c r="G56" s="115">
        <f t="shared" si="4"/>
        <v>53.1</v>
      </c>
      <c r="H56" s="115">
        <f t="shared" si="5"/>
        <v>3186</v>
      </c>
      <c r="I56" s="116"/>
    </row>
    <row r="57" spans="2:9" x14ac:dyDescent="0.2">
      <c r="B57" s="65" t="s">
        <v>246</v>
      </c>
      <c r="C57" s="66" t="s">
        <v>231</v>
      </c>
      <c r="D57" s="63">
        <v>58</v>
      </c>
      <c r="E57" s="115">
        <v>230</v>
      </c>
      <c r="F57" s="115">
        <f t="shared" si="3"/>
        <v>41.4</v>
      </c>
      <c r="G57" s="115">
        <f t="shared" si="4"/>
        <v>271.39999999999998</v>
      </c>
      <c r="H57" s="115">
        <f t="shared" si="5"/>
        <v>15741.199999999999</v>
      </c>
      <c r="I57" s="116"/>
    </row>
    <row r="58" spans="2:9" x14ac:dyDescent="0.2">
      <c r="B58" s="65" t="s">
        <v>247</v>
      </c>
      <c r="C58" s="66" t="s">
        <v>231</v>
      </c>
      <c r="D58" s="68">
        <v>12</v>
      </c>
      <c r="E58" s="115">
        <v>110</v>
      </c>
      <c r="F58" s="115">
        <f t="shared" si="3"/>
        <v>19.8</v>
      </c>
      <c r="G58" s="115">
        <f t="shared" si="4"/>
        <v>129.80000000000001</v>
      </c>
      <c r="H58" s="115">
        <f t="shared" si="5"/>
        <v>1557.6000000000001</v>
      </c>
      <c r="I58" s="116"/>
    </row>
    <row r="59" spans="2:9" x14ac:dyDescent="0.2">
      <c r="B59" s="65" t="s">
        <v>248</v>
      </c>
      <c r="C59" s="66" t="s">
        <v>20</v>
      </c>
      <c r="D59" s="63">
        <v>1</v>
      </c>
      <c r="E59" s="115">
        <v>4.5999999999999996</v>
      </c>
      <c r="F59" s="115">
        <f t="shared" si="3"/>
        <v>0.82799999999999996</v>
      </c>
      <c r="G59" s="115">
        <f t="shared" si="4"/>
        <v>5.4279999999999999</v>
      </c>
      <c r="H59" s="115">
        <f t="shared" si="5"/>
        <v>5.4279999999999999</v>
      </c>
      <c r="I59" s="116" t="s">
        <v>41</v>
      </c>
    </row>
    <row r="60" spans="2:9" x14ac:dyDescent="0.2">
      <c r="B60" s="65" t="s">
        <v>269</v>
      </c>
      <c r="C60" s="66" t="s">
        <v>20</v>
      </c>
      <c r="D60" s="63">
        <v>6</v>
      </c>
      <c r="E60" s="115">
        <v>825</v>
      </c>
      <c r="F60" s="115">
        <f t="shared" si="3"/>
        <v>148.5</v>
      </c>
      <c r="G60" s="115">
        <f t="shared" si="4"/>
        <v>973.5</v>
      </c>
      <c r="H60" s="115">
        <f t="shared" si="5"/>
        <v>5841</v>
      </c>
      <c r="I60" s="116"/>
    </row>
    <row r="61" spans="2:9" x14ac:dyDescent="0.2">
      <c r="B61" s="65" t="s">
        <v>249</v>
      </c>
      <c r="C61" s="66" t="s">
        <v>12</v>
      </c>
      <c r="D61" s="63">
        <v>24</v>
      </c>
      <c r="E61" s="115">
        <v>89</v>
      </c>
      <c r="F61" s="115">
        <f t="shared" si="3"/>
        <v>16.02</v>
      </c>
      <c r="G61" s="115">
        <f t="shared" si="4"/>
        <v>105.02</v>
      </c>
      <c r="H61" s="115">
        <f t="shared" si="5"/>
        <v>2520.48</v>
      </c>
      <c r="I61" s="116"/>
    </row>
    <row r="62" spans="2:9" x14ac:dyDescent="0.2">
      <c r="B62" s="65" t="s">
        <v>270</v>
      </c>
      <c r="C62" s="66" t="s">
        <v>15</v>
      </c>
      <c r="D62" s="63">
        <v>31</v>
      </c>
      <c r="E62" s="115">
        <v>1525</v>
      </c>
      <c r="F62" s="115">
        <f t="shared" si="3"/>
        <v>274.5</v>
      </c>
      <c r="G62" s="115">
        <f t="shared" si="4"/>
        <v>1799.5</v>
      </c>
      <c r="H62" s="115">
        <f t="shared" si="5"/>
        <v>55784.5</v>
      </c>
      <c r="I62" s="116" t="s">
        <v>271</v>
      </c>
    </row>
    <row r="63" spans="2:9" x14ac:dyDescent="0.2">
      <c r="B63" s="65" t="s">
        <v>272</v>
      </c>
      <c r="C63" s="66" t="s">
        <v>20</v>
      </c>
      <c r="D63" s="68">
        <v>10</v>
      </c>
      <c r="E63" s="115">
        <v>1125</v>
      </c>
      <c r="F63" s="115">
        <f t="shared" si="3"/>
        <v>202.5</v>
      </c>
      <c r="G63" s="115">
        <f t="shared" si="4"/>
        <v>1327.5</v>
      </c>
      <c r="H63" s="115">
        <f t="shared" si="5"/>
        <v>13275</v>
      </c>
      <c r="I63" s="116" t="s">
        <v>254</v>
      </c>
    </row>
    <row r="64" spans="2:9" x14ac:dyDescent="0.2">
      <c r="B64" s="65" t="s">
        <v>255</v>
      </c>
      <c r="C64" s="66" t="s">
        <v>12</v>
      </c>
      <c r="D64" s="63">
        <v>22</v>
      </c>
      <c r="E64" s="115">
        <v>155</v>
      </c>
      <c r="F64" s="115">
        <f t="shared" si="3"/>
        <v>27.9</v>
      </c>
      <c r="G64" s="115">
        <f t="shared" si="4"/>
        <v>182.9</v>
      </c>
      <c r="H64" s="115">
        <f t="shared" si="5"/>
        <v>4023.8</v>
      </c>
      <c r="I64" s="116"/>
    </row>
    <row r="65" spans="2:10" x14ac:dyDescent="0.2">
      <c r="B65" s="65" t="s">
        <v>273</v>
      </c>
      <c r="C65" s="66" t="s">
        <v>100</v>
      </c>
      <c r="D65" s="63">
        <v>5</v>
      </c>
      <c r="E65" s="115">
        <v>275</v>
      </c>
      <c r="F65" s="115">
        <f t="shared" si="3"/>
        <v>49.5</v>
      </c>
      <c r="G65" s="115">
        <f t="shared" si="4"/>
        <v>324.5</v>
      </c>
      <c r="H65" s="115">
        <f t="shared" si="5"/>
        <v>1622.5</v>
      </c>
      <c r="I65" s="116"/>
    </row>
    <row r="66" spans="2:10" x14ac:dyDescent="0.2">
      <c r="B66" s="65" t="s">
        <v>274</v>
      </c>
      <c r="C66" s="66" t="s">
        <v>12</v>
      </c>
      <c r="D66" s="63">
        <v>5</v>
      </c>
      <c r="E66" s="115">
        <v>275</v>
      </c>
      <c r="F66" s="115">
        <f t="shared" si="3"/>
        <v>49.5</v>
      </c>
      <c r="G66" s="115">
        <f t="shared" si="4"/>
        <v>324.5</v>
      </c>
      <c r="H66" s="115">
        <f t="shared" si="5"/>
        <v>1622.5</v>
      </c>
      <c r="I66" s="116" t="s">
        <v>257</v>
      </c>
    </row>
    <row r="67" spans="2:10" x14ac:dyDescent="0.2">
      <c r="B67" s="121"/>
      <c r="C67" s="51"/>
      <c r="F67" s="117" t="s">
        <v>65</v>
      </c>
      <c r="G67" s="118" t="s">
        <v>65</v>
      </c>
      <c r="H67" s="119">
        <f>SUM(H37:H66)</f>
        <v>216888.6256</v>
      </c>
    </row>
    <row r="68" spans="2:10" x14ac:dyDescent="0.2">
      <c r="B68" s="2"/>
      <c r="C68" s="2"/>
      <c r="D68" s="2"/>
      <c r="E68" s="2"/>
      <c r="F68" s="2"/>
      <c r="G68" s="2"/>
      <c r="H68" s="2"/>
      <c r="I68" s="2"/>
    </row>
    <row r="69" spans="2:10" x14ac:dyDescent="0.2">
      <c r="B69" s="2"/>
      <c r="C69" s="2"/>
      <c r="D69" s="2"/>
      <c r="E69" s="2"/>
      <c r="F69" s="2"/>
      <c r="G69" s="2"/>
      <c r="H69" s="2"/>
      <c r="I69" s="2"/>
    </row>
    <row r="70" spans="2:10" ht="15" thickBot="1" x14ac:dyDescent="0.25">
      <c r="B70" s="2"/>
      <c r="C70" s="2"/>
      <c r="D70" s="2"/>
      <c r="E70" s="2"/>
      <c r="F70" s="2"/>
      <c r="G70" s="2"/>
      <c r="H70" s="2"/>
      <c r="I70" s="2"/>
    </row>
    <row r="71" spans="2:10" ht="15" thickBot="1" x14ac:dyDescent="0.25">
      <c r="B71" s="41" t="s">
        <v>47</v>
      </c>
      <c r="C71" s="55"/>
      <c r="D71" s="55"/>
      <c r="E71" s="55"/>
      <c r="F71" s="55"/>
      <c r="G71" s="55"/>
      <c r="H71" s="56"/>
      <c r="I71" s="56"/>
    </row>
    <row r="72" spans="2:10" s="3" customFormat="1" ht="29.25" thickBot="1" x14ac:dyDescent="0.3">
      <c r="B72" s="72" t="s">
        <v>3</v>
      </c>
      <c r="C72" s="73" t="s">
        <v>4</v>
      </c>
      <c r="D72" s="73" t="s">
        <v>5</v>
      </c>
      <c r="E72" s="73" t="s">
        <v>6</v>
      </c>
      <c r="F72" s="74" t="s">
        <v>66</v>
      </c>
      <c r="G72" s="73" t="s">
        <v>8</v>
      </c>
      <c r="H72" s="75" t="s">
        <v>9</v>
      </c>
      <c r="I72" s="36" t="s">
        <v>10</v>
      </c>
    </row>
    <row r="73" spans="2:10" x14ac:dyDescent="0.2">
      <c r="B73" s="65" t="s">
        <v>275</v>
      </c>
      <c r="C73" s="66" t="s">
        <v>231</v>
      </c>
      <c r="D73" s="63">
        <v>25</v>
      </c>
      <c r="E73" s="115">
        <v>700</v>
      </c>
      <c r="F73" s="115">
        <f t="shared" ref="F73:F103" si="6">+E73*18%</f>
        <v>126</v>
      </c>
      <c r="G73" s="115">
        <f>F73+E73</f>
        <v>826</v>
      </c>
      <c r="H73" s="115">
        <f>G73*D73</f>
        <v>20650</v>
      </c>
      <c r="I73" s="116"/>
    </row>
    <row r="74" spans="2:10" x14ac:dyDescent="0.2">
      <c r="B74" s="65" t="s">
        <v>276</v>
      </c>
      <c r="C74" s="66" t="s">
        <v>34</v>
      </c>
      <c r="D74" s="68">
        <v>2</v>
      </c>
      <c r="E74" s="115">
        <v>535</v>
      </c>
      <c r="F74" s="115">
        <f t="shared" si="6"/>
        <v>96.3</v>
      </c>
      <c r="G74" s="115">
        <f t="shared" ref="G74:G103" si="7">F74+E74</f>
        <v>631.29999999999995</v>
      </c>
      <c r="H74" s="115">
        <f t="shared" ref="H74:H103" si="8">G74*D74</f>
        <v>1262.5999999999999</v>
      </c>
      <c r="I74" s="116"/>
    </row>
    <row r="75" spans="2:10" x14ac:dyDescent="0.2">
      <c r="B75" s="65" t="s">
        <v>277</v>
      </c>
      <c r="C75" s="66" t="s">
        <v>166</v>
      </c>
      <c r="D75" s="63">
        <v>9</v>
      </c>
      <c r="E75" s="115">
        <v>470</v>
      </c>
      <c r="F75" s="115">
        <f t="shared" si="6"/>
        <v>84.6</v>
      </c>
      <c r="G75" s="115">
        <f t="shared" si="7"/>
        <v>554.6</v>
      </c>
      <c r="H75" s="115">
        <f t="shared" si="8"/>
        <v>4991.4000000000005</v>
      </c>
      <c r="I75" s="116"/>
    </row>
    <row r="76" spans="2:10" x14ac:dyDescent="0.2">
      <c r="B76" s="65" t="s">
        <v>258</v>
      </c>
      <c r="C76" s="66" t="s">
        <v>166</v>
      </c>
      <c r="D76" s="63">
        <v>3</v>
      </c>
      <c r="E76" s="115">
        <v>535</v>
      </c>
      <c r="F76" s="115">
        <f t="shared" si="6"/>
        <v>96.3</v>
      </c>
      <c r="G76" s="115">
        <f t="shared" si="7"/>
        <v>631.29999999999995</v>
      </c>
      <c r="H76" s="115">
        <f t="shared" si="8"/>
        <v>1893.8999999999999</v>
      </c>
      <c r="I76" s="120"/>
      <c r="J76" s="122"/>
    </row>
    <row r="77" spans="2:10" x14ac:dyDescent="0.2">
      <c r="B77" s="65" t="s">
        <v>233</v>
      </c>
      <c r="C77" s="66" t="s">
        <v>12</v>
      </c>
      <c r="D77" s="63">
        <v>20</v>
      </c>
      <c r="E77" s="115">
        <v>15</v>
      </c>
      <c r="F77" s="115">
        <f t="shared" si="6"/>
        <v>2.6999999999999997</v>
      </c>
      <c r="G77" s="115">
        <f t="shared" si="7"/>
        <v>17.7</v>
      </c>
      <c r="H77" s="115">
        <f t="shared" si="8"/>
        <v>354</v>
      </c>
      <c r="I77" s="116"/>
    </row>
    <row r="78" spans="2:10" x14ac:dyDescent="0.2">
      <c r="B78" s="65" t="s">
        <v>260</v>
      </c>
      <c r="C78" s="66" t="s">
        <v>12</v>
      </c>
      <c r="D78" s="63">
        <v>20</v>
      </c>
      <c r="E78" s="115">
        <v>15</v>
      </c>
      <c r="F78" s="115">
        <f t="shared" si="6"/>
        <v>2.6999999999999997</v>
      </c>
      <c r="G78" s="115">
        <f t="shared" si="7"/>
        <v>17.7</v>
      </c>
      <c r="H78" s="115">
        <f t="shared" si="8"/>
        <v>354</v>
      </c>
      <c r="I78" s="116"/>
    </row>
    <row r="79" spans="2:10" x14ac:dyDescent="0.2">
      <c r="B79" s="65" t="s">
        <v>261</v>
      </c>
      <c r="C79" s="66" t="s">
        <v>12</v>
      </c>
      <c r="D79" s="68">
        <v>10</v>
      </c>
      <c r="E79" s="115">
        <v>55</v>
      </c>
      <c r="F79" s="115">
        <f t="shared" si="6"/>
        <v>9.9</v>
      </c>
      <c r="G79" s="115">
        <f t="shared" si="7"/>
        <v>64.900000000000006</v>
      </c>
      <c r="H79" s="115">
        <f t="shared" si="8"/>
        <v>649</v>
      </c>
      <c r="I79" s="116"/>
    </row>
    <row r="80" spans="2:10" x14ac:dyDescent="0.2">
      <c r="B80" s="65" t="s">
        <v>234</v>
      </c>
      <c r="C80" s="66" t="s">
        <v>231</v>
      </c>
      <c r="D80" s="63">
        <v>50</v>
      </c>
      <c r="E80" s="115">
        <v>55</v>
      </c>
      <c r="F80" s="115">
        <f t="shared" si="6"/>
        <v>9.9</v>
      </c>
      <c r="G80" s="115">
        <f t="shared" si="7"/>
        <v>64.900000000000006</v>
      </c>
      <c r="H80" s="115">
        <f t="shared" si="8"/>
        <v>3245.0000000000005</v>
      </c>
      <c r="I80" s="116"/>
    </row>
    <row r="81" spans="2:9" x14ac:dyDescent="0.2">
      <c r="B81" s="65" t="s">
        <v>262</v>
      </c>
      <c r="C81" s="66" t="s">
        <v>12</v>
      </c>
      <c r="D81" s="63">
        <v>10</v>
      </c>
      <c r="E81" s="115">
        <v>650</v>
      </c>
      <c r="F81" s="115">
        <f t="shared" si="6"/>
        <v>117</v>
      </c>
      <c r="G81" s="115">
        <f t="shared" si="7"/>
        <v>767</v>
      </c>
      <c r="H81" s="115">
        <f t="shared" si="8"/>
        <v>7670</v>
      </c>
      <c r="I81" s="116"/>
    </row>
    <row r="82" spans="2:9" x14ac:dyDescent="0.2">
      <c r="B82" s="65" t="s">
        <v>278</v>
      </c>
      <c r="C82" s="66" t="s">
        <v>231</v>
      </c>
      <c r="D82" s="63">
        <v>44</v>
      </c>
      <c r="E82" s="115">
        <v>110</v>
      </c>
      <c r="F82" s="115">
        <f t="shared" si="6"/>
        <v>19.8</v>
      </c>
      <c r="G82" s="115">
        <f t="shared" si="7"/>
        <v>129.80000000000001</v>
      </c>
      <c r="H82" s="115">
        <f t="shared" si="8"/>
        <v>5711.2000000000007</v>
      </c>
      <c r="I82" s="116"/>
    </row>
    <row r="83" spans="2:9" x14ac:dyDescent="0.2">
      <c r="B83" s="65" t="s">
        <v>264</v>
      </c>
      <c r="C83" s="66" t="s">
        <v>20</v>
      </c>
      <c r="D83" s="63">
        <v>70</v>
      </c>
      <c r="E83" s="115">
        <v>65</v>
      </c>
      <c r="F83" s="115">
        <f t="shared" si="6"/>
        <v>11.7</v>
      </c>
      <c r="G83" s="115">
        <f t="shared" si="7"/>
        <v>76.7</v>
      </c>
      <c r="H83" s="115">
        <f t="shared" si="8"/>
        <v>5369</v>
      </c>
      <c r="I83" s="116" t="s">
        <v>265</v>
      </c>
    </row>
    <row r="84" spans="2:9" x14ac:dyDescent="0.2">
      <c r="B84" s="65" t="s">
        <v>235</v>
      </c>
      <c r="C84" s="66" t="s">
        <v>12</v>
      </c>
      <c r="D84" s="68">
        <v>13</v>
      </c>
      <c r="E84" s="115">
        <v>125</v>
      </c>
      <c r="F84" s="115">
        <f t="shared" si="6"/>
        <v>22.5</v>
      </c>
      <c r="G84" s="115">
        <f t="shared" si="7"/>
        <v>147.5</v>
      </c>
      <c r="H84" s="115">
        <f t="shared" si="8"/>
        <v>1917.5</v>
      </c>
      <c r="I84" s="116"/>
    </row>
    <row r="85" spans="2:9" x14ac:dyDescent="0.2">
      <c r="B85" s="65" t="s">
        <v>266</v>
      </c>
      <c r="C85" s="66" t="s">
        <v>20</v>
      </c>
      <c r="D85" s="63">
        <v>50</v>
      </c>
      <c r="E85" s="115">
        <v>91</v>
      </c>
      <c r="F85" s="115">
        <f t="shared" si="6"/>
        <v>16.38</v>
      </c>
      <c r="G85" s="115">
        <f t="shared" si="7"/>
        <v>107.38</v>
      </c>
      <c r="H85" s="115">
        <f t="shared" si="8"/>
        <v>5369</v>
      </c>
      <c r="I85" s="116"/>
    </row>
    <row r="86" spans="2:9" x14ac:dyDescent="0.2">
      <c r="B86" s="65" t="s">
        <v>279</v>
      </c>
      <c r="C86" s="66" t="s">
        <v>20</v>
      </c>
      <c r="D86" s="63">
        <v>7</v>
      </c>
      <c r="E86" s="115">
        <v>580</v>
      </c>
      <c r="F86" s="115">
        <f t="shared" si="6"/>
        <v>104.39999999999999</v>
      </c>
      <c r="G86" s="115">
        <f t="shared" si="7"/>
        <v>684.4</v>
      </c>
      <c r="H86" s="115">
        <f t="shared" si="8"/>
        <v>4790.8</v>
      </c>
      <c r="I86" s="116"/>
    </row>
    <row r="87" spans="2:9" x14ac:dyDescent="0.2">
      <c r="B87" s="65" t="s">
        <v>280</v>
      </c>
      <c r="C87" s="66" t="s">
        <v>20</v>
      </c>
      <c r="D87" s="63">
        <v>1</v>
      </c>
      <c r="E87" s="115">
        <v>505</v>
      </c>
      <c r="F87" s="115">
        <f t="shared" si="6"/>
        <v>90.899999999999991</v>
      </c>
      <c r="G87" s="115">
        <f t="shared" si="7"/>
        <v>595.9</v>
      </c>
      <c r="H87" s="115">
        <f t="shared" si="8"/>
        <v>595.9</v>
      </c>
      <c r="I87" s="116"/>
    </row>
    <row r="88" spans="2:9" x14ac:dyDescent="0.2">
      <c r="B88" s="65" t="s">
        <v>239</v>
      </c>
      <c r="C88" s="66" t="s">
        <v>20</v>
      </c>
      <c r="D88" s="63">
        <v>4</v>
      </c>
      <c r="E88" s="115">
        <v>700</v>
      </c>
      <c r="F88" s="115">
        <f t="shared" si="6"/>
        <v>126</v>
      </c>
      <c r="G88" s="115">
        <f t="shared" si="7"/>
        <v>826</v>
      </c>
      <c r="H88" s="115">
        <f t="shared" si="8"/>
        <v>3304</v>
      </c>
      <c r="I88" s="116"/>
    </row>
    <row r="89" spans="2:9" x14ac:dyDescent="0.2">
      <c r="B89" s="65" t="s">
        <v>281</v>
      </c>
      <c r="C89" s="66" t="s">
        <v>20</v>
      </c>
      <c r="D89" s="68">
        <v>87</v>
      </c>
      <c r="E89" s="115">
        <v>820.32</v>
      </c>
      <c r="F89" s="115">
        <f t="shared" si="6"/>
        <v>147.6576</v>
      </c>
      <c r="G89" s="115">
        <f t="shared" si="7"/>
        <v>967.97760000000005</v>
      </c>
      <c r="H89" s="115">
        <f t="shared" si="8"/>
        <v>84214.051200000002</v>
      </c>
      <c r="I89" s="116"/>
    </row>
    <row r="90" spans="2:9" x14ac:dyDescent="0.2">
      <c r="B90" s="65" t="s">
        <v>242</v>
      </c>
      <c r="C90" s="66" t="s">
        <v>231</v>
      </c>
      <c r="D90" s="63">
        <v>36</v>
      </c>
      <c r="E90" s="115">
        <v>700</v>
      </c>
      <c r="F90" s="115">
        <f t="shared" si="6"/>
        <v>126</v>
      </c>
      <c r="G90" s="115">
        <f t="shared" si="7"/>
        <v>826</v>
      </c>
      <c r="H90" s="115">
        <f t="shared" si="8"/>
        <v>29736</v>
      </c>
      <c r="I90" s="116"/>
    </row>
    <row r="91" spans="2:9" x14ac:dyDescent="0.2">
      <c r="B91" s="65" t="s">
        <v>243</v>
      </c>
      <c r="C91" s="66" t="s">
        <v>12</v>
      </c>
      <c r="D91" s="63">
        <v>40</v>
      </c>
      <c r="E91" s="115">
        <v>67</v>
      </c>
      <c r="F91" s="115">
        <f t="shared" si="6"/>
        <v>12.059999999999999</v>
      </c>
      <c r="G91" s="115">
        <f t="shared" si="7"/>
        <v>79.06</v>
      </c>
      <c r="H91" s="115">
        <f t="shared" si="8"/>
        <v>3162.4</v>
      </c>
      <c r="I91" s="123" t="s">
        <v>282</v>
      </c>
    </row>
    <row r="92" spans="2:9" x14ac:dyDescent="0.2">
      <c r="B92" s="65" t="s">
        <v>245</v>
      </c>
      <c r="C92" s="66" t="s">
        <v>231</v>
      </c>
      <c r="D92" s="63">
        <v>21</v>
      </c>
      <c r="E92" s="115">
        <v>110</v>
      </c>
      <c r="F92" s="115">
        <f t="shared" si="6"/>
        <v>19.8</v>
      </c>
      <c r="G92" s="115">
        <f t="shared" si="7"/>
        <v>129.80000000000001</v>
      </c>
      <c r="H92" s="115">
        <f t="shared" si="8"/>
        <v>2725.8</v>
      </c>
      <c r="I92" s="116"/>
    </row>
    <row r="93" spans="2:9" x14ac:dyDescent="0.2">
      <c r="B93" s="65" t="s">
        <v>268</v>
      </c>
      <c r="C93" s="66" t="s">
        <v>12</v>
      </c>
      <c r="D93" s="63">
        <v>50</v>
      </c>
      <c r="E93" s="115">
        <v>45</v>
      </c>
      <c r="F93" s="115">
        <f t="shared" si="6"/>
        <v>8.1</v>
      </c>
      <c r="G93" s="115">
        <f t="shared" si="7"/>
        <v>53.1</v>
      </c>
      <c r="H93" s="115">
        <f t="shared" si="8"/>
        <v>2655</v>
      </c>
      <c r="I93" s="116"/>
    </row>
    <row r="94" spans="2:9" x14ac:dyDescent="0.2">
      <c r="B94" s="65" t="s">
        <v>246</v>
      </c>
      <c r="C94" s="66" t="s">
        <v>231</v>
      </c>
      <c r="D94" s="68">
        <v>52</v>
      </c>
      <c r="E94" s="115">
        <v>230</v>
      </c>
      <c r="F94" s="115">
        <f t="shared" si="6"/>
        <v>41.4</v>
      </c>
      <c r="G94" s="115">
        <f t="shared" si="7"/>
        <v>271.39999999999998</v>
      </c>
      <c r="H94" s="115">
        <f t="shared" si="8"/>
        <v>14112.8</v>
      </c>
      <c r="I94" s="116"/>
    </row>
    <row r="95" spans="2:9" x14ac:dyDescent="0.2">
      <c r="B95" s="65" t="s">
        <v>247</v>
      </c>
      <c r="C95" s="66" t="s">
        <v>231</v>
      </c>
      <c r="D95" s="63">
        <v>7</v>
      </c>
      <c r="E95" s="115">
        <v>110</v>
      </c>
      <c r="F95" s="115">
        <f t="shared" si="6"/>
        <v>19.8</v>
      </c>
      <c r="G95" s="115">
        <f t="shared" si="7"/>
        <v>129.80000000000001</v>
      </c>
      <c r="H95" s="115">
        <f t="shared" si="8"/>
        <v>908.60000000000014</v>
      </c>
      <c r="I95" s="116"/>
    </row>
    <row r="96" spans="2:9" x14ac:dyDescent="0.2">
      <c r="B96" s="65" t="s">
        <v>283</v>
      </c>
      <c r="C96" s="66" t="s">
        <v>20</v>
      </c>
      <c r="D96" s="63">
        <v>1</v>
      </c>
      <c r="E96" s="115">
        <v>4.5999999999999996</v>
      </c>
      <c r="F96" s="115">
        <f t="shared" si="6"/>
        <v>0.82799999999999996</v>
      </c>
      <c r="G96" s="115">
        <f t="shared" si="7"/>
        <v>5.4279999999999999</v>
      </c>
      <c r="H96" s="115">
        <f t="shared" si="8"/>
        <v>5.4279999999999999</v>
      </c>
      <c r="I96" s="116" t="s">
        <v>41</v>
      </c>
    </row>
    <row r="97" spans="2:9" x14ac:dyDescent="0.2">
      <c r="B97" s="65" t="s">
        <v>269</v>
      </c>
      <c r="C97" s="66" t="s">
        <v>20</v>
      </c>
      <c r="D97" s="63">
        <v>8</v>
      </c>
      <c r="E97" s="115">
        <v>825</v>
      </c>
      <c r="F97" s="115">
        <f t="shared" si="6"/>
        <v>148.5</v>
      </c>
      <c r="G97" s="115">
        <f t="shared" si="7"/>
        <v>973.5</v>
      </c>
      <c r="H97" s="115">
        <f t="shared" si="8"/>
        <v>7788</v>
      </c>
      <c r="I97" s="116"/>
    </row>
    <row r="98" spans="2:9" x14ac:dyDescent="0.2">
      <c r="B98" s="65" t="s">
        <v>249</v>
      </c>
      <c r="C98" s="66" t="s">
        <v>12</v>
      </c>
      <c r="D98" s="63">
        <v>11</v>
      </c>
      <c r="E98" s="115">
        <v>89</v>
      </c>
      <c r="F98" s="115">
        <f t="shared" si="6"/>
        <v>16.02</v>
      </c>
      <c r="G98" s="115">
        <f t="shared" si="7"/>
        <v>105.02</v>
      </c>
      <c r="H98" s="115">
        <f t="shared" si="8"/>
        <v>1155.22</v>
      </c>
      <c r="I98" s="116"/>
    </row>
    <row r="99" spans="2:9" x14ac:dyDescent="0.2">
      <c r="B99" s="65" t="s">
        <v>270</v>
      </c>
      <c r="C99" s="66" t="s">
        <v>15</v>
      </c>
      <c r="D99" s="68">
        <v>24</v>
      </c>
      <c r="E99" s="115">
        <v>1525</v>
      </c>
      <c r="F99" s="115">
        <f t="shared" si="6"/>
        <v>274.5</v>
      </c>
      <c r="G99" s="115">
        <f t="shared" si="7"/>
        <v>1799.5</v>
      </c>
      <c r="H99" s="115">
        <f t="shared" si="8"/>
        <v>43188</v>
      </c>
      <c r="I99" s="116"/>
    </row>
    <row r="100" spans="2:9" x14ac:dyDescent="0.2">
      <c r="B100" s="65" t="s">
        <v>284</v>
      </c>
      <c r="C100" s="66" t="s">
        <v>20</v>
      </c>
      <c r="D100" s="63">
        <v>10</v>
      </c>
      <c r="E100" s="115">
        <v>1125</v>
      </c>
      <c r="F100" s="115">
        <f t="shared" si="6"/>
        <v>202.5</v>
      </c>
      <c r="G100" s="115">
        <f t="shared" si="7"/>
        <v>1327.5</v>
      </c>
      <c r="H100" s="115">
        <f t="shared" si="8"/>
        <v>13275</v>
      </c>
      <c r="I100" s="116" t="s">
        <v>254</v>
      </c>
    </row>
    <row r="101" spans="2:9" x14ac:dyDescent="0.2">
      <c r="B101" s="65" t="s">
        <v>255</v>
      </c>
      <c r="C101" s="66" t="s">
        <v>12</v>
      </c>
      <c r="D101" s="63">
        <v>19</v>
      </c>
      <c r="E101" s="115">
        <v>155</v>
      </c>
      <c r="F101" s="115">
        <f t="shared" si="6"/>
        <v>27.9</v>
      </c>
      <c r="G101" s="115">
        <f t="shared" si="7"/>
        <v>182.9</v>
      </c>
      <c r="H101" s="115">
        <f t="shared" si="8"/>
        <v>3475.1</v>
      </c>
      <c r="I101" s="116"/>
    </row>
    <row r="102" spans="2:9" x14ac:dyDescent="0.2">
      <c r="B102" s="65" t="s">
        <v>273</v>
      </c>
      <c r="C102" s="66" t="s">
        <v>12</v>
      </c>
      <c r="D102" s="63">
        <v>4</v>
      </c>
      <c r="E102" s="115">
        <v>275</v>
      </c>
      <c r="F102" s="115">
        <f t="shared" si="6"/>
        <v>49.5</v>
      </c>
      <c r="G102" s="115">
        <f t="shared" si="7"/>
        <v>324.5</v>
      </c>
      <c r="H102" s="115">
        <f t="shared" si="8"/>
        <v>1298</v>
      </c>
      <c r="I102" s="116"/>
    </row>
    <row r="103" spans="2:9" x14ac:dyDescent="0.2">
      <c r="B103" s="65" t="s">
        <v>274</v>
      </c>
      <c r="C103" s="66" t="s">
        <v>12</v>
      </c>
      <c r="D103" s="63">
        <v>2</v>
      </c>
      <c r="E103" s="115">
        <v>275</v>
      </c>
      <c r="F103" s="124">
        <f t="shared" si="6"/>
        <v>49.5</v>
      </c>
      <c r="G103" s="115">
        <f t="shared" si="7"/>
        <v>324.5</v>
      </c>
      <c r="H103" s="115">
        <f t="shared" si="8"/>
        <v>649</v>
      </c>
      <c r="I103" s="116" t="s">
        <v>257</v>
      </c>
    </row>
    <row r="104" spans="2:9" x14ac:dyDescent="0.2">
      <c r="B104" s="9"/>
      <c r="F104" s="117" t="s">
        <v>65</v>
      </c>
      <c r="G104" s="118" t="s">
        <v>65</v>
      </c>
      <c r="H104" s="119">
        <f>SUM(H73:H103)</f>
        <v>276475.69920000003</v>
      </c>
    </row>
    <row r="105" spans="2:9" x14ac:dyDescent="0.2">
      <c r="B105" s="9"/>
      <c r="D105" s="51"/>
      <c r="E105" s="125"/>
      <c r="F105" s="125"/>
      <c r="G105" s="125"/>
      <c r="H105" s="125"/>
    </row>
    <row r="106" spans="2:9" x14ac:dyDescent="0.2">
      <c r="B106" s="9"/>
    </row>
    <row r="107" spans="2:9" ht="15" hidden="1" customHeight="1" thickBot="1" x14ac:dyDescent="0.25">
      <c r="B107" s="48" t="s">
        <v>285</v>
      </c>
      <c r="C107" s="49"/>
      <c r="D107" s="50"/>
    </row>
    <row r="108" spans="2:9" ht="29.25" hidden="1" customHeight="1" thickBot="1" x14ac:dyDescent="0.25">
      <c r="B108" s="24" t="s">
        <v>286</v>
      </c>
      <c r="C108" s="126">
        <f>+E104</f>
        <v>0</v>
      </c>
      <c r="D108" s="127"/>
    </row>
    <row r="109" spans="2:9" ht="14.25" hidden="1" customHeight="1" x14ac:dyDescent="0.2">
      <c r="B109" s="24" t="s">
        <v>229</v>
      </c>
      <c r="C109" s="128" t="str">
        <f>+F104</f>
        <v>Total RD$</v>
      </c>
      <c r="D109" s="129"/>
    </row>
    <row r="110" spans="2:9" ht="14.25" hidden="1" customHeight="1" x14ac:dyDescent="0.2">
      <c r="B110" s="24" t="s">
        <v>8</v>
      </c>
      <c r="C110" s="128" t="str">
        <f>+G104</f>
        <v>Total RD$</v>
      </c>
      <c r="D110" s="129"/>
    </row>
    <row r="111" spans="2:9" ht="14.25" hidden="1" customHeight="1" x14ac:dyDescent="0.2">
      <c r="B111" s="24" t="s">
        <v>9</v>
      </c>
      <c r="C111" s="128">
        <f>+H104</f>
        <v>276475.69920000003</v>
      </c>
      <c r="D111" s="129"/>
    </row>
    <row r="112" spans="2:9" ht="14.25" hidden="1" customHeight="1" x14ac:dyDescent="0.2"/>
  </sheetData>
  <mergeCells count="8">
    <mergeCell ref="C110:D110"/>
    <mergeCell ref="C111:D111"/>
    <mergeCell ref="B4:I4"/>
    <mergeCell ref="B5:I5"/>
    <mergeCell ref="B6:I6"/>
    <mergeCell ref="B107:D107"/>
    <mergeCell ref="C108:D108"/>
    <mergeCell ref="C109:D109"/>
  </mergeCells>
  <printOptions horizontalCentered="1"/>
  <pageMargins left="0.70866141732283472" right="0.70866141732283472" top="0.86614173228346458" bottom="0.47244094488188981" header="0.23622047244094491" footer="0.23622047244094491"/>
  <pageSetup scale="67" fitToHeight="0" orientation="portrait" verticalDpi="0" r:id="rId1"/>
  <headerFooter>
    <oddHeader>&amp;L&amp;G</oddHeader>
    <oddFooter>&amp;R&amp;9&amp;P de 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M,Gastables</vt:lpstr>
      <vt:lpstr>Insumo</vt:lpstr>
      <vt:lpstr>M.Limpieza</vt:lpstr>
      <vt:lpstr>Insumo!Área_de_impresión</vt:lpstr>
      <vt:lpstr>'M,Gastables'!Área_de_impresión</vt:lpstr>
      <vt:lpstr>M.Limpieza!Área_de_impresión</vt:lpstr>
      <vt:lpstr>'M,Gastables'!Títulos_a_imprimir</vt:lpstr>
      <vt:lpstr>M.Limpieza!Títulos_a_imprimir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Omaira Rodriguez</cp:lastModifiedBy>
  <cp:lastPrinted>2022-11-16T18:55:36Z</cp:lastPrinted>
  <dcterms:created xsi:type="dcterms:W3CDTF">2022-11-10T19:35:14Z</dcterms:created>
  <dcterms:modified xsi:type="dcterms:W3CDTF">2022-11-17T18:25:03Z</dcterms:modified>
</cp:coreProperties>
</file>