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dopescado-my.sharepoint.com/personal/admin_codopescado_onmicrosoft_com/Documents/Sección de Presupuesto/2024/EJECUCION PRESUPUESTARIA 2024/Transparencia 2024/"/>
    </mc:Choice>
  </mc:AlternateContent>
  <xr:revisionPtr revIDLastSave="24" documentId="8_{0331C444-D13D-4EF2-84EB-DCE43E73A48C}" xr6:coauthVersionLast="47" xr6:coauthVersionMax="47" xr10:uidLastSave="{212E2C19-32A1-48FA-8E7F-53220BFA9289}"/>
  <bookViews>
    <workbookView xWindow="1815" yWindow="1230" windowWidth="25935" windowHeight="14580" xr2:uid="{D436515C-2468-40DE-84A5-19B5C160F399}"/>
  </bookViews>
  <sheets>
    <sheet name="EJECUCION 2024" sheetId="1" r:id="rId1"/>
  </sheets>
  <definedNames>
    <definedName name="_xlnm.Print_Titles" localSheetId="0">'EJECUCION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6" i="1" l="1"/>
  <c r="Q65" i="1"/>
  <c r="Q64" i="1"/>
  <c r="Q63" i="1"/>
  <c r="Q62" i="1"/>
  <c r="Q61" i="1"/>
  <c r="Q60" i="1"/>
  <c r="Q59" i="1"/>
  <c r="Q58" i="1"/>
  <c r="Q57" i="1"/>
  <c r="Q38" i="1"/>
  <c r="Q37" i="1"/>
  <c r="Q36" i="1"/>
  <c r="Q35" i="1"/>
  <c r="Q34" i="1"/>
  <c r="Q33" i="1"/>
  <c r="Q32" i="1"/>
  <c r="Q31" i="1"/>
  <c r="Q30" i="1"/>
  <c r="Q28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E56" i="1"/>
  <c r="F56" i="1"/>
  <c r="G56" i="1"/>
  <c r="I56" i="1"/>
  <c r="J56" i="1"/>
  <c r="K56" i="1"/>
  <c r="L56" i="1"/>
  <c r="M56" i="1"/>
  <c r="N56" i="1"/>
  <c r="O56" i="1"/>
  <c r="P56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E29" i="1"/>
  <c r="F29" i="1"/>
  <c r="G29" i="1"/>
  <c r="H29" i="1"/>
  <c r="I29" i="1"/>
  <c r="J29" i="1"/>
  <c r="K29" i="1"/>
  <c r="L29" i="1"/>
  <c r="M29" i="1"/>
  <c r="N29" i="1"/>
  <c r="O29" i="1"/>
  <c r="P29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C77" i="1"/>
  <c r="D77" i="1"/>
  <c r="C71" i="1"/>
  <c r="D71" i="1"/>
  <c r="C66" i="1"/>
  <c r="D66" i="1"/>
  <c r="C48" i="1"/>
  <c r="D48" i="1"/>
  <c r="B93" i="1"/>
  <c r="B77" i="1"/>
  <c r="B71" i="1"/>
  <c r="B66" i="1"/>
  <c r="B48" i="1"/>
  <c r="B29" i="1"/>
  <c r="Q17" i="1"/>
  <c r="D19" i="1"/>
  <c r="B19" i="1"/>
  <c r="Q56" i="1" l="1"/>
  <c r="Q29" i="1"/>
  <c r="E13" i="1"/>
  <c r="E19" i="1"/>
  <c r="C19" i="1"/>
  <c r="N13" i="1"/>
  <c r="B13" i="1"/>
  <c r="C13" i="1"/>
  <c r="C29" i="1"/>
  <c r="B56" i="1"/>
  <c r="C56" i="1"/>
  <c r="E83" i="1" l="1"/>
  <c r="B83" i="1"/>
  <c r="B95" i="1" s="1"/>
  <c r="C83" i="1"/>
  <c r="C95" i="1"/>
  <c r="D56" i="1"/>
  <c r="D29" i="1"/>
  <c r="D13" i="1"/>
  <c r="D83" i="1" l="1"/>
  <c r="D95" i="1"/>
  <c r="B12" i="1"/>
  <c r="C12" i="1" l="1"/>
  <c r="D12" i="1"/>
  <c r="K13" i="1" l="1"/>
  <c r="K19" i="1"/>
  <c r="K83" i="1" l="1"/>
  <c r="K95" i="1"/>
  <c r="K12" i="1"/>
  <c r="G19" i="1" l="1"/>
  <c r="F19" i="1"/>
  <c r="F13" i="1"/>
  <c r="F83" i="1" l="1"/>
  <c r="F95" i="1"/>
  <c r="G13" i="1"/>
  <c r="G83" i="1" s="1"/>
  <c r="G12" i="1" l="1"/>
  <c r="Q27" i="1"/>
  <c r="Q26" i="1"/>
  <c r="Q25" i="1"/>
  <c r="Q24" i="1"/>
  <c r="Q23" i="1"/>
  <c r="Q22" i="1"/>
  <c r="Q21" i="1"/>
  <c r="Q20" i="1"/>
  <c r="P19" i="1"/>
  <c r="O19" i="1"/>
  <c r="N19" i="1"/>
  <c r="M19" i="1"/>
  <c r="L19" i="1"/>
  <c r="J19" i="1"/>
  <c r="I19" i="1"/>
  <c r="H19" i="1"/>
  <c r="Q18" i="1"/>
  <c r="Q16" i="1"/>
  <c r="Q15" i="1"/>
  <c r="Q14" i="1"/>
  <c r="P13" i="1"/>
  <c r="O13" i="1"/>
  <c r="M13" i="1"/>
  <c r="L13" i="1"/>
  <c r="J13" i="1"/>
  <c r="I13" i="1"/>
  <c r="H13" i="1"/>
  <c r="O83" i="1" l="1"/>
  <c r="P83" i="1"/>
  <c r="J83" i="1"/>
  <c r="H83" i="1"/>
  <c r="I83" i="1"/>
  <c r="L83" i="1"/>
  <c r="M83" i="1"/>
  <c r="N95" i="1"/>
  <c r="N83" i="1"/>
  <c r="I95" i="1"/>
  <c r="J95" i="1"/>
  <c r="O95" i="1"/>
  <c r="M95" i="1"/>
  <c r="P95" i="1"/>
  <c r="L95" i="1"/>
  <c r="H95" i="1"/>
  <c r="G95" i="1"/>
  <c r="I12" i="1"/>
  <c r="E12" i="1"/>
  <c r="J12" i="1"/>
  <c r="H12" i="1"/>
  <c r="Q19" i="1"/>
  <c r="M12" i="1"/>
  <c r="F12" i="1"/>
  <c r="L12" i="1"/>
  <c r="N12" i="1"/>
  <c r="O12" i="1"/>
  <c r="E95" i="1"/>
  <c r="Q13" i="1"/>
  <c r="P12" i="1"/>
  <c r="Q83" i="1" l="1"/>
  <c r="Q95" i="1"/>
  <c r="Q12" i="1"/>
</calcChain>
</file>

<file path=xl/sharedStrings.xml><?xml version="1.0" encoding="utf-8"?>
<sst xmlns="http://schemas.openxmlformats.org/spreadsheetml/2006/main" count="117" uniqueCount="117">
  <si>
    <t xml:space="preserve">MINISTERIO DE AGRICULTURA </t>
  </si>
  <si>
    <t>CONSEJO DOMINICANO DE PESCA Y ACUICULTURA</t>
  </si>
  <si>
    <t>FONDO PRESUPUESTARIO 10-100 Y FONDO PROPIO 30-102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</si>
  <si>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</si>
  <si>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</si>
  <si>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</si>
  <si>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</si>
  <si>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</si>
  <si>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</si>
  <si>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</si>
  <si>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</si>
  <si>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</si>
  <si>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</si>
  <si>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</si>
  <si>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</si>
  <si>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</si>
  <si>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</si>
  <si>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</si>
  <si>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</si>
  <si>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</si>
  <si>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</si>
  <si>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</si>
  <si>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</si>
  <si>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</si>
  <si>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</si>
  <si>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</si>
  <si>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</si>
  <si>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</si>
  <si>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</si>
  <si>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</si>
  <si>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</si>
  <si>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</si>
  <si>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</si>
  <si>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</si>
  <si>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</si>
  <si>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</si>
  <si>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</si>
  <si>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</si>
  <si>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</si>
  <si>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</si>
  <si>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AUDIOVISUAL, RECREATIVO Y EDUCACIONAL</t>
  </si>
  <si>
    <t>2.6.5-MAQUINARIA, OTROS EQUIPOS Y HERRAMIENTAS</t>
  </si>
  <si>
    <t>TOTAL GASTOS Y APLICACIONES FINANCIERAS</t>
  </si>
  <si>
    <t xml:space="preserve">Fuente: SIGEF </t>
  </si>
  <si>
    <t>Director Ejecutivo</t>
  </si>
  <si>
    <t>2.6.3-EQUIPO E INSTRUMENTAL, CIENTÍFICO Y LABORATORIO</t>
  </si>
  <si>
    <t>MODIFICACIONES PRESUPUESTARIAS</t>
  </si>
  <si>
    <t>PRESUPUESTO APROBADO</t>
  </si>
  <si>
    <t>PRESUPUESTO MODIFICADO</t>
  </si>
  <si>
    <t>TOTAL DEVENGADO</t>
  </si>
  <si>
    <t>cumplido los requisitos administrativos dispuestos por el reglamento de la presente Ley.</t>
  </si>
  <si>
    <t>Carlos Then Contín</t>
  </si>
  <si>
    <t xml:space="preserve">de obras, bienes y servicios oportunamente contratados o, en los casos de gastos sin contrapretación, por haberse </t>
  </si>
  <si>
    <t>EJECUCIÓN DE GASTOS Y APLICACIONES FINANCIERAS AÑO 2024</t>
  </si>
  <si>
    <t>2.6.4-VEHÍCULOS Y EQUIPOS DE TRANSPORTE, TRACCIÓN Y ELEVACIÓN</t>
  </si>
  <si>
    <t>2.6.7-ACTIVOS BIOLOGICOS</t>
  </si>
  <si>
    <t>2.1.4 - GRATIFICACIONES Y BONIFICACIONES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</si>
  <si>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</si>
  <si>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</si>
  <si>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</si>
  <si>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</si>
  <si>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</si>
  <si>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</si>
  <si>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</si>
  <si>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</si>
  <si>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</si>
  <si>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</si>
  <si>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</si>
  <si>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</si>
  <si>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</si>
  <si>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</si>
  <si>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</si>
  <si>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</si>
  <si>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</si>
  <si>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</si>
  <si>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</si>
  <si>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</si>
  <si>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</si>
  <si>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</si>
  <si>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</si>
  <si>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</si>
  <si>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</si>
  <si>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</si>
  <si>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</si>
  <si>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</si>
  <si>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</si>
  <si>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</si>
  <si>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</si>
  <si>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</si>
  <si>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</si>
  <si>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</si>
  <si>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</si>
  <si>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</si>
  <si>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</si>
  <si>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</si>
  <si>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</si>
  <si>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</si>
  <si>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</t>
  </si>
  <si>
    <r>
      <t xml:space="preserve">Total devengado: </t>
    </r>
    <r>
      <rPr>
        <sz val="9"/>
        <color rgb="FF000000"/>
        <rFont val="Calibri Light"/>
        <family val="2"/>
        <scheme val="major"/>
      </rPr>
      <t>Son los recursos financieros que surge con la obligacion de pago por la recepción de conformidad</t>
    </r>
  </si>
  <si>
    <t>2.3.3- PAPEL, CARTÓN E IMPRESOS</t>
  </si>
  <si>
    <t>2.3.5-CUERO, CAUCHO Y PLÁSTICO</t>
  </si>
  <si>
    <t>2.4.6 - SUBVENCIONES</t>
  </si>
  <si>
    <t>2.9.5 - GASTOS DE INTERESES, RECARGO, MULTAS Y SANCIONES DE IMPUESTOS Y CONTRIBUCIONES SOCIALES</t>
  </si>
  <si>
    <t>2.9.3 - INTERESES DE LA DEUDA COMERCIAL</t>
  </si>
  <si>
    <t>2.9.2 - INTERESES DE LA DEUDA PÚBLICA EXTERNA</t>
  </si>
  <si>
    <t>2.8.3 - COMPRA DE ACCIONES Y PARTICIPACIONES DE CAPITAL</t>
  </si>
  <si>
    <t xml:space="preserve">2.8.4 - OBLIGACIONES NEGOCIALES </t>
  </si>
  <si>
    <t xml:space="preserve">2.8.5 -APORTES DE CAPITAL AL SECTOR PÚBLICO </t>
  </si>
  <si>
    <t>2.6.8 -BIENES INTANGIBLES</t>
  </si>
  <si>
    <t>VALORES EN RD$</t>
  </si>
  <si>
    <t>2.5.2 - TRANSFERENCIAS DE CAPITAL AL GOBIERNO GENERAL NACIONAL</t>
  </si>
  <si>
    <t xml:space="preserve">Melba Peña                                                                                      </t>
  </si>
  <si>
    <t xml:space="preserve">   Pedro Antonio Gilbert Noboa</t>
  </si>
  <si>
    <t xml:space="preserve">Enc. de Presupuesto                                                                         </t>
  </si>
  <si>
    <t xml:space="preserve">   Director Administrativo  Financiero</t>
  </si>
  <si>
    <t>Fuente de registro: 01 de enero al  31 de agosto  2024</t>
  </si>
  <si>
    <t>Fecha de imputación: hasta el 31 de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</si>
</sst>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8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7"/>
      <color rgb="FF000000"/>
      <name val="Calibri Light"/>
      <family val="2"/>
      <scheme val="major"/>
    </font>
    <font>
      <sz val="6"/>
      <color theme="1"/>
      <name val="Calibri"/>
      <family val="2"/>
      <scheme val="minor"/>
    </font>
    <font>
      <sz val="6"/>
      <color rgb="FF000000"/>
      <name val="Calibri"/>
      <family val="2"/>
      <scheme val="minor"/>
    </font>
    <font>
      <sz val="6"/>
      <color rgb="FF000000"/>
      <name val="Arial"/>
      <family val="2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rgb="FF000000"/>
      <name val="Arial"/>
      <family val="2"/>
    </font>
    <font>
      <b/>
      <sz val="7"/>
      <color theme="1"/>
      <name val="Calibri"/>
      <family val="2"/>
    </font>
    <font>
      <sz val="9"/>
      <color rgb="FF000000"/>
      <name val="Calibri Light"/>
      <family val="2"/>
      <scheme val="maj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 Light"/>
      <family val="2"/>
      <scheme val="major"/>
    </font>
    <font>
      <b/>
      <sz val="11"/>
      <color theme="1"/>
      <name val="Arial"/>
      <family val="2"/>
    </font>
    <font>
      <sz val="12"/>
      <color theme="1"/>
      <name val="Calibri"/>
      <family val="2"/>
    </font>
    <font>
      <b/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8"/>
      <name val="Arial"/>
      <family val="2"/>
    </font>
    <font>
      <b/>
      <sz val="8"/>
      <color theme="1"/>
      <name val="Calibri"/>
      <family val="2"/>
    </font>
    <font>
      <sz val="12"/>
      <color rgb="FF000000"/>
      <name val="Arial"/>
      <family val="2"/>
    </font>
    <font>
      <b/>
      <sz val="14"/>
      <color theme="1"/>
      <name val="Calibri"/>
      <family val="2"/>
    </font>
    <font>
      <sz val="14"/>
      <color rgb="FF000000"/>
      <name val="Arial"/>
      <family val="2"/>
    </font>
    <font>
      <sz val="14"/>
      <color theme="1"/>
      <name val="Calibri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theme="4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2" borderId="0" xfId="0" applyFont="1" applyFill="1"/>
    <xf numFmtId="49" fontId="2" fillId="2" borderId="0" xfId="0" applyNumberFormat="1" applyFont="1" applyFill="1" applyAlignment="1">
      <alignment horizontal="center"/>
    </xf>
    <xf numFmtId="49" fontId="2" fillId="2" borderId="0" xfId="0" applyNumberFormat="1" applyFont="1" applyFill="1" applyAlignment="1">
      <alignment wrapText="1"/>
    </xf>
    <xf numFmtId="0" fontId="3" fillId="0" borderId="0" xfId="0" applyFont="1"/>
    <xf numFmtId="43" fontId="4" fillId="0" borderId="1" xfId="0" applyNumberFormat="1" applyFont="1" applyBorder="1" applyAlignment="1">
      <alignment horizontal="right"/>
    </xf>
    <xf numFmtId="43" fontId="4" fillId="0" borderId="2" xfId="0" applyNumberFormat="1" applyFont="1" applyBorder="1" applyAlignment="1">
      <alignment horizontal="right"/>
    </xf>
    <xf numFmtId="43" fontId="4" fillId="0" borderId="3" xfId="0" applyNumberFormat="1" applyFont="1" applyBorder="1" applyAlignment="1">
      <alignment horizontal="right"/>
    </xf>
    <xf numFmtId="43" fontId="4" fillId="0" borderId="4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43" fontId="3" fillId="0" borderId="0" xfId="0" applyNumberFormat="1" applyFont="1"/>
    <xf numFmtId="49" fontId="4" fillId="0" borderId="5" xfId="0" applyNumberFormat="1" applyFont="1" applyBorder="1" applyAlignment="1">
      <alignment horizontal="lef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/>
    <xf numFmtId="0" fontId="11" fillId="0" borderId="0" xfId="0" applyFont="1"/>
    <xf numFmtId="0" fontId="12" fillId="0" borderId="0" xfId="0" applyFont="1"/>
    <xf numFmtId="43" fontId="12" fillId="0" borderId="0" xfId="0" applyNumberFormat="1" applyFont="1"/>
    <xf numFmtId="43" fontId="4" fillId="0" borderId="5" xfId="0" applyNumberFormat="1" applyFont="1" applyBorder="1" applyAlignment="1">
      <alignment horizontal="right"/>
    </xf>
    <xf numFmtId="43" fontId="4" fillId="0" borderId="6" xfId="0" applyNumberFormat="1" applyFont="1" applyBorder="1" applyAlignment="1">
      <alignment horizontal="right"/>
    </xf>
    <xf numFmtId="0" fontId="13" fillId="0" borderId="0" xfId="0" applyFont="1"/>
    <xf numFmtId="4" fontId="8" fillId="2" borderId="6" xfId="0" applyNumberFormat="1" applyFont="1" applyFill="1" applyBorder="1" applyAlignment="1">
      <alignment horizontal="right" vertical="top" shrinkToFit="1"/>
    </xf>
    <xf numFmtId="43" fontId="0" fillId="0" borderId="0" xfId="0" applyNumberFormat="1"/>
    <xf numFmtId="0" fontId="14" fillId="0" borderId="0" xfId="0" applyFont="1"/>
    <xf numFmtId="0" fontId="15" fillId="0" borderId="0" xfId="0" applyFont="1"/>
    <xf numFmtId="0" fontId="16" fillId="0" borderId="0" xfId="0" applyFont="1"/>
    <xf numFmtId="49" fontId="2" fillId="2" borderId="0" xfId="0" applyNumberFormat="1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8" fillId="2" borderId="12" xfId="0" applyNumberFormat="1" applyFont="1" applyFill="1" applyBorder="1" applyAlignment="1">
      <alignment horizontal="right" vertical="top" shrinkToFit="1"/>
    </xf>
    <xf numFmtId="43" fontId="4" fillId="0" borderId="16" xfId="0" applyNumberFormat="1" applyFont="1" applyBorder="1" applyAlignment="1">
      <alignment horizontal="right"/>
    </xf>
    <xf numFmtId="49" fontId="21" fillId="3" borderId="10" xfId="0" applyNumberFormat="1" applyFont="1" applyFill="1" applyBorder="1" applyAlignment="1">
      <alignment horizontal="center" vertical="center"/>
    </xf>
    <xf numFmtId="49" fontId="21" fillId="3" borderId="11" xfId="0" applyNumberFormat="1" applyFont="1" applyFill="1" applyBorder="1" applyAlignment="1">
      <alignment horizontal="center" vertical="center"/>
    </xf>
    <xf numFmtId="49" fontId="21" fillId="3" borderId="7" xfId="0" applyNumberFormat="1" applyFont="1" applyFill="1" applyBorder="1" applyAlignment="1">
      <alignment horizontal="center" vertical="center"/>
    </xf>
    <xf numFmtId="49" fontId="21" fillId="3" borderId="17" xfId="0" applyNumberFormat="1" applyFont="1" applyFill="1" applyBorder="1" applyAlignment="1">
      <alignment horizontal="center" vertical="center"/>
    </xf>
    <xf numFmtId="0" fontId="22" fillId="0" borderId="0" xfId="0" applyFont="1"/>
    <xf numFmtId="43" fontId="4" fillId="0" borderId="13" xfId="0" applyNumberFormat="1" applyFont="1" applyBorder="1" applyAlignment="1">
      <alignment horizontal="right"/>
    </xf>
    <xf numFmtId="4" fontId="8" fillId="2" borderId="0" xfId="0" applyNumberFormat="1" applyFont="1" applyFill="1" applyAlignment="1">
      <alignment vertical="top" shrinkToFit="1"/>
    </xf>
    <xf numFmtId="4" fontId="27" fillId="0" borderId="6" xfId="0" applyNumberFormat="1" applyFont="1" applyBorder="1" applyAlignment="1">
      <alignment vertical="top" shrinkToFit="1"/>
    </xf>
    <xf numFmtId="43" fontId="26" fillId="0" borderId="0" xfId="0" applyNumberFormat="1" applyFont="1" applyAlignment="1">
      <alignment horizontal="right"/>
    </xf>
    <xf numFmtId="43" fontId="26" fillId="0" borderId="6" xfId="0" applyNumberFormat="1" applyFont="1" applyBorder="1" applyAlignment="1">
      <alignment horizontal="right"/>
    </xf>
    <xf numFmtId="43" fontId="26" fillId="0" borderId="13" xfId="0" applyNumberFormat="1" applyFont="1" applyBorder="1" applyAlignment="1">
      <alignment horizontal="right"/>
    </xf>
    <xf numFmtId="4" fontId="26" fillId="0" borderId="6" xfId="0" applyNumberFormat="1" applyFont="1" applyBorder="1" applyAlignment="1">
      <alignment horizontal="right"/>
    </xf>
    <xf numFmtId="43" fontId="26" fillId="0" borderId="16" xfId="0" applyNumberFormat="1" applyFont="1" applyBorder="1" applyAlignment="1">
      <alignment horizontal="right"/>
    </xf>
    <xf numFmtId="4" fontId="27" fillId="0" borderId="0" xfId="1" applyNumberFormat="1" applyFont="1" applyBorder="1" applyAlignment="1">
      <alignment vertical="top" shrinkToFit="1"/>
    </xf>
    <xf numFmtId="4" fontId="25" fillId="0" borderId="6" xfId="0" applyNumberFormat="1" applyFont="1" applyBorder="1" applyAlignment="1">
      <alignment shrinkToFit="1"/>
    </xf>
    <xf numFmtId="4" fontId="25" fillId="0" borderId="0" xfId="0" applyNumberFormat="1" applyFont="1" applyAlignment="1">
      <alignment horizontal="right" shrinkToFit="1"/>
    </xf>
    <xf numFmtId="43" fontId="24" fillId="0" borderId="6" xfId="0" applyNumberFormat="1" applyFont="1" applyBorder="1" applyAlignment="1">
      <alignment horizontal="right"/>
    </xf>
    <xf numFmtId="43" fontId="24" fillId="0" borderId="13" xfId="0" applyNumberFormat="1" applyFont="1" applyBorder="1" applyAlignment="1">
      <alignment horizontal="right"/>
    </xf>
    <xf numFmtId="43" fontId="24" fillId="0" borderId="0" xfId="0" applyNumberFormat="1" applyFont="1" applyAlignment="1">
      <alignment horizontal="right"/>
    </xf>
    <xf numFmtId="4" fontId="27" fillId="0" borderId="0" xfId="0" applyNumberFormat="1" applyFont="1" applyAlignment="1">
      <alignment vertical="top" shrinkToFit="1"/>
    </xf>
    <xf numFmtId="43" fontId="27" fillId="0" borderId="6" xfId="1" applyFont="1" applyBorder="1" applyAlignment="1">
      <alignment vertical="top" shrinkToFit="1"/>
    </xf>
    <xf numFmtId="4" fontId="25" fillId="0" borderId="6" xfId="0" applyNumberFormat="1" applyFont="1" applyBorder="1" applyAlignment="1">
      <alignment horizontal="right" shrinkToFit="1"/>
    </xf>
    <xf numFmtId="4" fontId="25" fillId="0" borderId="13" xfId="0" applyNumberFormat="1" applyFont="1" applyBorder="1" applyAlignment="1">
      <alignment horizontal="right" shrinkToFit="1"/>
    </xf>
    <xf numFmtId="4" fontId="25" fillId="0" borderId="16" xfId="0" applyNumberFormat="1" applyFont="1" applyBorder="1" applyAlignment="1">
      <alignment horizontal="right" shrinkToFit="1"/>
    </xf>
    <xf numFmtId="43" fontId="26" fillId="0" borderId="6" xfId="1" applyFont="1" applyBorder="1" applyAlignment="1">
      <alignment vertical="top"/>
    </xf>
    <xf numFmtId="49" fontId="26" fillId="0" borderId="5" xfId="0" applyNumberFormat="1" applyFont="1" applyBorder="1"/>
    <xf numFmtId="43" fontId="26" fillId="0" borderId="12" xfId="0" applyNumberFormat="1" applyFont="1" applyBorder="1" applyAlignment="1">
      <alignment horizontal="right"/>
    </xf>
    <xf numFmtId="49" fontId="26" fillId="0" borderId="5" xfId="0" applyNumberFormat="1" applyFont="1" applyBorder="1" applyAlignment="1">
      <alignment wrapText="1"/>
    </xf>
    <xf numFmtId="49" fontId="24" fillId="0" borderId="5" xfId="0" applyNumberFormat="1" applyFont="1" applyBorder="1"/>
    <xf numFmtId="4" fontId="25" fillId="0" borderId="12" xfId="0" applyNumberFormat="1" applyFont="1" applyBorder="1" applyAlignment="1">
      <alignment horizontal="right" shrinkToFit="1"/>
    </xf>
    <xf numFmtId="49" fontId="24" fillId="4" borderId="5" xfId="0" applyNumberFormat="1" applyFont="1" applyFill="1" applyBorder="1"/>
    <xf numFmtId="43" fontId="24" fillId="4" borderId="6" xfId="0" applyNumberFormat="1" applyFont="1" applyFill="1" applyBorder="1" applyAlignment="1">
      <alignment horizontal="right"/>
    </xf>
    <xf numFmtId="4" fontId="25" fillId="4" borderId="0" xfId="0" applyNumberFormat="1" applyFont="1" applyFill="1" applyAlignment="1">
      <alignment horizontal="right" shrinkToFit="1"/>
    </xf>
    <xf numFmtId="4" fontId="25" fillId="4" borderId="6" xfId="0" applyNumberFormat="1" applyFont="1" applyFill="1" applyBorder="1" applyAlignment="1">
      <alignment horizontal="right" shrinkToFit="1"/>
    </xf>
    <xf numFmtId="4" fontId="25" fillId="4" borderId="12" xfId="0" applyNumberFormat="1" applyFont="1" applyFill="1" applyBorder="1" applyAlignment="1">
      <alignment horizontal="right" shrinkToFit="1"/>
    </xf>
    <xf numFmtId="4" fontId="27" fillId="0" borderId="6" xfId="0" applyNumberFormat="1" applyFont="1" applyBorder="1" applyAlignment="1">
      <alignment horizontal="right" vertical="top" shrinkToFit="1"/>
    </xf>
    <xf numFmtId="43" fontId="24" fillId="0" borderId="15" xfId="0" applyNumberFormat="1" applyFont="1" applyBorder="1" applyAlignment="1">
      <alignment horizontal="right"/>
    </xf>
    <xf numFmtId="43" fontId="24" fillId="0" borderId="18" xfId="0" applyNumberFormat="1" applyFont="1" applyBorder="1" applyAlignment="1">
      <alignment horizontal="right"/>
    </xf>
    <xf numFmtId="0" fontId="32" fillId="3" borderId="8" xfId="0" applyFont="1" applyFill="1" applyBorder="1" applyAlignment="1">
      <alignment horizontal="left"/>
    </xf>
    <xf numFmtId="43" fontId="32" fillId="3" borderId="9" xfId="0" applyNumberFormat="1" applyFont="1" applyFill="1" applyBorder="1" applyAlignment="1">
      <alignment horizontal="right"/>
    </xf>
    <xf numFmtId="43" fontId="32" fillId="3" borderId="14" xfId="0" applyNumberFormat="1" applyFont="1" applyFill="1" applyBorder="1" applyAlignment="1">
      <alignment horizontal="right"/>
    </xf>
    <xf numFmtId="43" fontId="32" fillId="3" borderId="19" xfId="0" applyNumberFormat="1" applyFont="1" applyFill="1" applyBorder="1" applyAlignment="1">
      <alignment horizontal="right"/>
    </xf>
    <xf numFmtId="0" fontId="33" fillId="0" borderId="0" xfId="0" applyFont="1"/>
    <xf numFmtId="43" fontId="24" fillId="0" borderId="12" xfId="0" applyNumberFormat="1" applyFont="1" applyBorder="1" applyAlignment="1">
      <alignment horizontal="right"/>
    </xf>
    <xf numFmtId="4" fontId="25" fillId="4" borderId="16" xfId="0" applyNumberFormat="1" applyFont="1" applyFill="1" applyBorder="1" applyAlignment="1">
      <alignment horizontal="right" shrinkToFit="1"/>
    </xf>
    <xf numFmtId="43" fontId="32" fillId="3" borderId="20" xfId="0" applyNumberFormat="1" applyFont="1" applyFill="1" applyBorder="1" applyAlignment="1">
      <alignment horizontal="right"/>
    </xf>
    <xf numFmtId="4" fontId="27" fillId="0" borderId="12" xfId="0" applyNumberFormat="1" applyFont="1" applyBorder="1" applyAlignment="1">
      <alignment vertical="top" shrinkToFit="1"/>
    </xf>
    <xf numFmtId="0" fontId="34" fillId="0" borderId="0" xfId="0" applyFont="1" applyAlignment="1">
      <alignment horizontal="left"/>
    </xf>
    <xf numFmtId="0" fontId="35" fillId="0" borderId="0" xfId="0" applyFont="1"/>
    <xf numFmtId="0" fontId="34" fillId="0" borderId="0" xfId="0" applyFont="1"/>
    <xf numFmtId="0" fontId="36" fillId="0" borderId="0" xfId="0" applyFont="1" applyAlignment="1">
      <alignment horizontal="left"/>
    </xf>
    <xf numFmtId="0" fontId="36" fillId="0" borderId="0" xfId="0" applyFont="1"/>
    <xf numFmtId="43" fontId="26" fillId="0" borderId="21" xfId="0" applyNumberFormat="1" applyFont="1" applyBorder="1" applyAlignment="1">
      <alignment horizontal="right"/>
    </xf>
    <xf numFmtId="39" fontId="27" fillId="0" borderId="22" xfId="0" applyNumberFormat="1" applyFont="1" applyBorder="1" applyAlignment="1">
      <alignment vertical="top" shrinkToFit="1"/>
    </xf>
    <xf numFmtId="43" fontId="26" fillId="0" borderId="22" xfId="0" applyNumberFormat="1" applyFont="1" applyBorder="1" applyAlignment="1">
      <alignment horizontal="right"/>
    </xf>
    <xf numFmtId="43" fontId="26" fillId="0" borderId="23" xfId="0" applyNumberFormat="1" applyFont="1" applyBorder="1" applyAlignment="1">
      <alignment horizontal="right"/>
    </xf>
    <xf numFmtId="49" fontId="24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 wrapText="1"/>
    </xf>
    <xf numFmtId="49" fontId="26" fillId="0" borderId="12" xfId="0" applyNumberFormat="1" applyFont="1" applyBorder="1" applyAlignment="1">
      <alignment horizontal="left"/>
    </xf>
    <xf numFmtId="49" fontId="24" fillId="0" borderId="12" xfId="0" applyNumberFormat="1" applyFont="1" applyBorder="1"/>
    <xf numFmtId="49" fontId="26" fillId="0" borderId="12" xfId="0" applyNumberFormat="1" applyFont="1" applyBorder="1"/>
    <xf numFmtId="49" fontId="26" fillId="0" borderId="12" xfId="0" applyNumberFormat="1" applyFont="1" applyBorder="1" applyAlignment="1">
      <alignment wrapText="1"/>
    </xf>
    <xf numFmtId="43" fontId="4" fillId="0" borderId="28" xfId="0" applyNumberFormat="1" applyFont="1" applyBorder="1" applyAlignment="1">
      <alignment horizontal="right"/>
    </xf>
    <xf numFmtId="39" fontId="27" fillId="0" borderId="0" xfId="0" applyNumberFormat="1" applyFont="1" applyAlignment="1">
      <alignment vertical="top" shrinkToFit="1"/>
    </xf>
    <xf numFmtId="49" fontId="24" fillId="0" borderId="24" xfId="0" applyNumberFormat="1" applyFont="1" applyBorder="1" applyAlignment="1">
      <alignment horizontal="left"/>
    </xf>
    <xf numFmtId="4" fontId="25" fillId="0" borderId="25" xfId="0" applyNumberFormat="1" applyFont="1" applyBorder="1" applyAlignment="1">
      <alignment horizontal="right" shrinkToFit="1"/>
    </xf>
    <xf numFmtId="4" fontId="25" fillId="0" borderId="26" xfId="0" applyNumberFormat="1" applyFont="1" applyBorder="1" applyAlignment="1">
      <alignment shrinkToFit="1"/>
    </xf>
    <xf numFmtId="4" fontId="25" fillId="0" borderId="26" xfId="0" applyNumberFormat="1" applyFont="1" applyBorder="1" applyAlignment="1">
      <alignment horizontal="right" shrinkToFit="1"/>
    </xf>
    <xf numFmtId="43" fontId="24" fillId="0" borderId="25" xfId="0" applyNumberFormat="1" applyFont="1" applyBorder="1" applyAlignment="1">
      <alignment horizontal="right"/>
    </xf>
    <xf numFmtId="43" fontId="24" fillId="0" borderId="27" xfId="0" applyNumberFormat="1" applyFont="1" applyBorder="1" applyAlignment="1">
      <alignment horizontal="right"/>
    </xf>
    <xf numFmtId="43" fontId="24" fillId="0" borderId="26" xfId="0" applyNumberFormat="1" applyFont="1" applyBorder="1" applyAlignment="1">
      <alignment horizontal="right"/>
    </xf>
    <xf numFmtId="43" fontId="24" fillId="0" borderId="24" xfId="0" applyNumberFormat="1" applyFont="1" applyBorder="1" applyAlignment="1">
      <alignment horizontal="right"/>
    </xf>
    <xf numFmtId="43" fontId="28" fillId="0" borderId="0" xfId="0" applyNumberFormat="1" applyFont="1" applyAlignment="1">
      <alignment horizontal="right"/>
    </xf>
    <xf numFmtId="0" fontId="29" fillId="0" borderId="12" xfId="2" applyFont="1" applyBorder="1" applyAlignment="1">
      <alignment horizontal="left" vertical="center" wrapText="1"/>
    </xf>
    <xf numFmtId="49" fontId="24" fillId="0" borderId="12" xfId="0" applyNumberFormat="1" applyFont="1" applyBorder="1" applyAlignment="1">
      <alignment horizontal="left"/>
    </xf>
    <xf numFmtId="4" fontId="25" fillId="0" borderId="0" xfId="0" applyNumberFormat="1" applyFont="1" applyAlignment="1">
      <alignment shrinkToFit="1"/>
    </xf>
    <xf numFmtId="43" fontId="30" fillId="0" borderId="0" xfId="0" applyNumberFormat="1" applyFont="1"/>
    <xf numFmtId="39" fontId="25" fillId="0" borderId="0" xfId="0" applyNumberFormat="1" applyFont="1" applyAlignment="1">
      <alignment vertical="top" shrinkToFit="1"/>
    </xf>
    <xf numFmtId="49" fontId="31" fillId="0" borderId="12" xfId="0" applyNumberFormat="1" applyFont="1" applyBorder="1" applyAlignment="1">
      <alignment horizontal="left" wrapText="1"/>
    </xf>
    <xf numFmtId="49" fontId="26" fillId="0" borderId="23" xfId="0" applyNumberFormat="1" applyFont="1" applyBorder="1" applyAlignment="1">
      <alignment horizontal="left" wrapText="1"/>
    </xf>
    <xf numFmtId="39" fontId="25" fillId="0" borderId="0" xfId="0" applyNumberFormat="1" applyFont="1" applyAlignment="1">
      <alignment shrinkToFit="1"/>
    </xf>
    <xf numFmtId="49" fontId="24" fillId="0" borderId="24" xfId="0" applyNumberFormat="1" applyFont="1" applyBorder="1" applyAlignment="1">
      <alignment horizontal="left" wrapText="1"/>
    </xf>
    <xf numFmtId="4" fontId="25" fillId="0" borderId="27" xfId="0" applyNumberFormat="1" applyFont="1" applyBorder="1" applyAlignment="1">
      <alignment horizontal="right" shrinkToFit="1"/>
    </xf>
    <xf numFmtId="4" fontId="25" fillId="0" borderId="24" xfId="0" applyNumberFormat="1" applyFont="1" applyBorder="1" applyAlignment="1">
      <alignment horizontal="right" shrinkToFit="1"/>
    </xf>
    <xf numFmtId="49" fontId="26" fillId="0" borderId="23" xfId="0" applyNumberFormat="1" applyFont="1" applyBorder="1" applyAlignment="1">
      <alignment wrapText="1"/>
    </xf>
    <xf numFmtId="49" fontId="23" fillId="3" borderId="8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 wrapText="1"/>
    </xf>
    <xf numFmtId="49" fontId="37" fillId="3" borderId="10" xfId="0" applyNumberFormat="1" applyFont="1" applyFill="1" applyBorder="1" applyAlignment="1">
      <alignment horizontal="center" vertical="center" wrapText="1"/>
    </xf>
    <xf numFmtId="49" fontId="37" fillId="3" borderId="7" xfId="0" applyNumberFormat="1" applyFont="1" applyFill="1" applyBorder="1" applyAlignment="1">
      <alignment horizontal="center" wrapText="1"/>
    </xf>
    <xf numFmtId="49" fontId="37" fillId="3" borderId="7" xfId="0" applyNumberFormat="1" applyFont="1" applyFill="1" applyBorder="1" applyAlignment="1">
      <alignment horizontal="center"/>
    </xf>
    <xf numFmtId="49" fontId="37" fillId="3" borderId="8" xfId="0" applyNumberFormat="1" applyFont="1" applyFill="1" applyBorder="1" applyAlignment="1">
      <alignment horizontal="center"/>
    </xf>
    <xf numFmtId="49" fontId="37" fillId="3" borderId="14" xfId="0" applyNumberFormat="1" applyFont="1" applyFill="1" applyBorder="1" applyAlignment="1">
      <alignment horizontal="center"/>
    </xf>
    <xf numFmtId="49" fontId="37" fillId="3" borderId="9" xfId="0" applyNumberFormat="1" applyFont="1" applyFill="1" applyBorder="1" applyAlignment="1">
      <alignment horizontal="center"/>
    </xf>
    <xf numFmtId="49" fontId="37" fillId="3" borderId="11" xfId="0" applyNumberFormat="1" applyFont="1" applyFill="1" applyBorder="1" applyAlignment="1">
      <alignment horizontal="center"/>
    </xf>
    <xf numFmtId="49" fontId="2" fillId="2" borderId="0" xfId="0" applyNumberFormat="1" applyFont="1" applyFill="1" applyAlignment="1">
      <alignment horizontal="center" wrapText="1"/>
    </xf>
    <xf numFmtId="49" fontId="2" fillId="2" borderId="0" xfId="0" applyNumberFormat="1" applyFont="1" applyFill="1" applyAlignment="1">
      <alignment horizontal="center"/>
    </xf>
  </cellXfs>
  <cellStyles count="5">
    <cellStyle name="Millares" xfId="1" builtinId="3"/>
    <cellStyle name="Millares 2" xfId="3" xr:uid="{52091E32-9765-45F4-847B-B7F6D5AFC415}"/>
    <cellStyle name="Normal" xfId="0" builtinId="0"/>
    <cellStyle name="Normal 2" xfId="2" xr:uid="{D17DD775-07AC-4CB4-B117-170D2A31EF6A}"/>
    <cellStyle name="Porcentaje 2" xfId="4" xr:uid="{44A01914-FC63-459B-9419-D170F6AD3B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725674</xdr:colOff>
      <xdr:row>0</xdr:row>
      <xdr:rowOff>193997</xdr:rowOff>
    </xdr:from>
    <xdr:to>
      <xdr:col>16</xdr:col>
      <xdr:colOff>741785</xdr:colOff>
      <xdr:row>6</xdr:row>
      <xdr:rowOff>114301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E44CB8-922D-4E54-8897-DB9315F22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6874" y="193997"/>
          <a:ext cx="2502136" cy="1158554"/>
        </a:xfrm>
        <a:prstGeom prst="rect">
          <a:avLst/>
        </a:prstGeom>
      </xdr:spPr>
    </xdr:pic>
    <xdr:clientData/>
  </xdr:twoCellAnchor>
  <xdr:twoCellAnchor editAs="oneCell">
    <xdr:from>
      <xdr:col>0</xdr:col>
      <xdr:colOff>106913</xdr:colOff>
      <xdr:row>0</xdr:row>
      <xdr:rowOff>0</xdr:rowOff>
    </xdr:from>
    <xdr:to>
      <xdr:col>0</xdr:col>
      <xdr:colOff>2799184</xdr:colOff>
      <xdr:row>6</xdr:row>
      <xdr:rowOff>200803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BD41AFA-467E-4C60-911A-1EF2E0C28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913" y="0"/>
          <a:ext cx="2692271" cy="1439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1EE9-A621-4D1F-9FCA-8C19A8650F21}">
  <dimension ref="A2:Y1100"/>
  <sheetViews>
    <sheetView showGridLines="0" tabSelected="1" topLeftCell="A77" zoomScaleNormal="100" workbookViewId="0">
      <selection activeCell="D11" sqref="D11"/>
    </sheetView>
  </sheetViews>
  <sheetFormatPr baseColWidth="10" defaultColWidth="14.42578125" defaultRowHeight="15.75" customHeight="1" x14ac:dyDescent="0.2"/>
  <cols>
    <col min="1" max="1" width="56.28515625" customWidth="1"/>
    <col min="2" max="2" width="13" customWidth="1"/>
    <col min="3" max="3" width="19.28515625" hidden="1" customWidth="1"/>
    <col min="4" max="4" width="13.140625" customWidth="1"/>
    <col min="5" max="5" width="11.7109375" customWidth="1"/>
    <col min="6" max="6" width="12.140625" customWidth="1"/>
    <col min="7" max="8" width="12.85546875" customWidth="1"/>
    <col min="9" max="9" width="12" customWidth="1"/>
    <col min="10" max="12" width="12.42578125" customWidth="1"/>
    <col min="13" max="14" width="14.42578125" hidden="1" customWidth="1"/>
    <col min="15" max="15" width="7.85546875" hidden="1" customWidth="1"/>
    <col min="16" max="16" width="16.5703125" hidden="1" customWidth="1"/>
    <col min="17" max="17" width="13.85546875" customWidth="1"/>
    <col min="18" max="18" width="11.5703125" bestFit="1" customWidth="1"/>
    <col min="19" max="19" width="12.85546875" bestFit="1" customWidth="1"/>
    <col min="20" max="25" width="8" customWidth="1"/>
  </cols>
  <sheetData>
    <row r="2" spans="1:25" ht="15.75" customHeight="1" x14ac:dyDescent="0.25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</row>
    <row r="3" spans="1:25" ht="15.75" customHeight="1" x14ac:dyDescent="0.25">
      <c r="A3" s="130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</row>
    <row r="4" spans="1:25" ht="15.75" customHeight="1" x14ac:dyDescent="0.25">
      <c r="A4" s="130" t="s">
        <v>53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25" ht="18" customHeight="1" x14ac:dyDescent="0.25">
      <c r="A5" s="130" t="s">
        <v>109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3"/>
      <c r="S5" s="1"/>
      <c r="T5" s="1"/>
      <c r="U5" s="1"/>
      <c r="V5" s="1"/>
      <c r="W5" s="1"/>
      <c r="X5" s="1"/>
      <c r="Y5" s="1"/>
    </row>
    <row r="6" spans="1:25" ht="16.5" customHeight="1" x14ac:dyDescent="0.25">
      <c r="A6" s="130" t="s">
        <v>2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27"/>
      <c r="S6" s="1"/>
      <c r="T6" s="1"/>
      <c r="U6" s="1"/>
      <c r="V6" s="1"/>
      <c r="W6" s="1"/>
      <c r="X6" s="1"/>
      <c r="Y6" s="1"/>
    </row>
    <row r="7" spans="1:25" ht="16.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7"/>
      <c r="S7" s="1"/>
      <c r="T7" s="1"/>
      <c r="U7" s="1"/>
      <c r="V7" s="1"/>
      <c r="W7" s="1"/>
      <c r="X7" s="1"/>
      <c r="Y7" s="1"/>
    </row>
    <row r="8" spans="1:25" ht="16.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7"/>
      <c r="S8" s="1"/>
      <c r="T8" s="1"/>
      <c r="U8" s="1"/>
      <c r="V8" s="1"/>
      <c r="W8" s="1"/>
      <c r="X8" s="1"/>
      <c r="Y8" s="1"/>
    </row>
    <row r="9" spans="1:25" ht="12.75" customHeight="1" x14ac:dyDescent="0.25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27"/>
      <c r="S9" s="1"/>
      <c r="T9" s="1"/>
      <c r="U9" s="1"/>
      <c r="V9" s="1"/>
      <c r="W9" s="1"/>
      <c r="X9" s="1"/>
      <c r="Y9" s="1"/>
    </row>
    <row r="10" spans="1:25" ht="17.25" customHeight="1" thickBot="1" x14ac:dyDescent="0.3">
      <c r="A10" s="2"/>
      <c r="B10" s="2"/>
      <c r="C10" s="2"/>
      <c r="D10" s="3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42.75" customHeight="1" thickBot="1" x14ac:dyDescent="0.25">
      <c r="A11" s="120" t="s">
        <v>3</v>
      </c>
      <c r="B11" s="121" t="s">
        <v>47</v>
      </c>
      <c r="C11" s="122" t="s">
        <v>46</v>
      </c>
      <c r="D11" s="123" t="s">
        <v>48</v>
      </c>
      <c r="E11" s="124" t="s">
        <v>4</v>
      </c>
      <c r="F11" s="125" t="s">
        <v>5</v>
      </c>
      <c r="G11" s="124" t="s">
        <v>6</v>
      </c>
      <c r="H11" s="124" t="s">
        <v>7</v>
      </c>
      <c r="I11" s="126" t="s">
        <v>8</v>
      </c>
      <c r="J11" s="127" t="s">
        <v>9</v>
      </c>
      <c r="K11" s="128" t="s">
        <v>10</v>
      </c>
      <c r="L11" s="128" t="s">
        <v>11</v>
      </c>
      <c r="M11" s="36" t="s">
        <v>12</v>
      </c>
      <c r="N11" s="37" t="s">
        <v>13</v>
      </c>
      <c r="O11" s="35" t="s">
        <v>14</v>
      </c>
      <c r="P11" s="38" t="s">
        <v>15</v>
      </c>
      <c r="Q11" s="123" t="s">
        <v>49</v>
      </c>
      <c r="R11" s="11"/>
      <c r="S11" s="4"/>
      <c r="T11" s="4"/>
      <c r="U11" s="4"/>
      <c r="V11" s="4"/>
      <c r="W11" s="4"/>
      <c r="X11" s="4"/>
      <c r="Y11" s="4"/>
    </row>
    <row r="12" spans="1:25" ht="12.75" hidden="1" customHeight="1" thickBot="1" x14ac:dyDescent="0.25">
      <c r="A12" s="12" t="s">
        <v>16</v>
      </c>
      <c r="B12" s="22">
        <f>B13+B19+B29+B56</f>
        <v>276225000</v>
      </c>
      <c r="C12" s="41" t="e">
        <f>C13+C19+C29+C56+#REF!</f>
        <v>#REF!</v>
      </c>
      <c r="D12" s="33" t="e">
        <f>D13+D19+D29+D56+#REF!</f>
        <v>#REF!</v>
      </c>
      <c r="E12" s="20">
        <f t="shared" ref="E12:P12" si="0">E13+E19+E29+E56</f>
        <v>12923184.49</v>
      </c>
      <c r="F12" s="40">
        <f t="shared" si="0"/>
        <v>13152324.940000001</v>
      </c>
      <c r="G12" s="7">
        <f t="shared" si="0"/>
        <v>17403220.690000001</v>
      </c>
      <c r="H12" s="5">
        <f t="shared" si="0"/>
        <v>23414669.789999999</v>
      </c>
      <c r="I12" s="97">
        <f t="shared" si="0"/>
        <v>28999625.969999999</v>
      </c>
      <c r="J12" s="20">
        <f t="shared" si="0"/>
        <v>24946759.5</v>
      </c>
      <c r="K12" s="8">
        <f t="shared" si="0"/>
        <v>17834536.359999999</v>
      </c>
      <c r="L12" s="6">
        <f t="shared" si="0"/>
        <v>17842520.710000001</v>
      </c>
      <c r="M12" s="6">
        <f t="shared" si="0"/>
        <v>0</v>
      </c>
      <c r="N12" s="6">
        <f t="shared" si="0"/>
        <v>0</v>
      </c>
      <c r="O12" s="6">
        <f t="shared" si="0"/>
        <v>0</v>
      </c>
      <c r="P12" s="19">
        <f t="shared" si="0"/>
        <v>0</v>
      </c>
      <c r="Q12" s="34">
        <f t="shared" ref="Q12:Q28" si="1">SUM(E12:P12)</f>
        <v>156516842.45000002</v>
      </c>
    </row>
    <row r="13" spans="1:25" ht="15" customHeight="1" x14ac:dyDescent="0.2">
      <c r="A13" s="99" t="s">
        <v>17</v>
      </c>
      <c r="B13" s="100">
        <f t="shared" ref="B13" si="2">SUM(B14:B18)</f>
        <v>187139659</v>
      </c>
      <c r="C13" s="101">
        <f>SUM(C14:C18)</f>
        <v>0</v>
      </c>
      <c r="D13" s="102">
        <f>SUM(D14:D18)</f>
        <v>187200574</v>
      </c>
      <c r="E13" s="103">
        <f>E14+E15+E18+E16</f>
        <v>11716987.16</v>
      </c>
      <c r="F13" s="104">
        <f>SUM(F14:F18)</f>
        <v>11743124.460000001</v>
      </c>
      <c r="G13" s="103">
        <f>SUM(G14:G18)</f>
        <v>11795391.420000002</v>
      </c>
      <c r="H13" s="105">
        <f>SUM(H14:H18)</f>
        <v>11801614.16</v>
      </c>
      <c r="I13" s="106">
        <f t="shared" ref="I13:P13" si="3">SUM(I14:I18)</f>
        <v>21406004.68</v>
      </c>
      <c r="J13" s="103">
        <f t="shared" si="3"/>
        <v>12051774.66</v>
      </c>
      <c r="K13" s="105">
        <f t="shared" si="3"/>
        <v>12369534.51</v>
      </c>
      <c r="L13" s="103">
        <f t="shared" si="3"/>
        <v>11741579.82</v>
      </c>
      <c r="M13" s="105">
        <f t="shared" si="3"/>
        <v>0</v>
      </c>
      <c r="N13" s="105">
        <f>SUM(N14:N18)</f>
        <v>0</v>
      </c>
      <c r="O13" s="105">
        <f t="shared" si="3"/>
        <v>0</v>
      </c>
      <c r="P13" s="105">
        <f t="shared" si="3"/>
        <v>0</v>
      </c>
      <c r="Q13" s="103">
        <f t="shared" si="1"/>
        <v>104626010.87</v>
      </c>
    </row>
    <row r="14" spans="1:25" ht="15" customHeight="1" x14ac:dyDescent="0.2">
      <c r="A14" s="93" t="s">
        <v>18</v>
      </c>
      <c r="B14" s="42">
        <v>138856000</v>
      </c>
      <c r="C14" s="98"/>
      <c r="D14" s="43">
        <v>138916915</v>
      </c>
      <c r="E14" s="44">
        <v>9631356.25</v>
      </c>
      <c r="F14" s="45">
        <v>9684356.25</v>
      </c>
      <c r="G14" s="46">
        <v>9737769.9600000009</v>
      </c>
      <c r="H14" s="43">
        <v>9709356.25</v>
      </c>
      <c r="I14" s="61">
        <v>10401908.4</v>
      </c>
      <c r="J14" s="44">
        <v>9967689.1999999993</v>
      </c>
      <c r="K14" s="107">
        <v>10278308.369999999</v>
      </c>
      <c r="L14" s="44">
        <v>9679106.25</v>
      </c>
      <c r="M14" s="43"/>
      <c r="N14" s="43"/>
      <c r="O14" s="43"/>
      <c r="P14" s="43"/>
      <c r="Q14" s="44">
        <f t="shared" si="1"/>
        <v>79089850.930000007</v>
      </c>
    </row>
    <row r="15" spans="1:25" ht="15" customHeight="1" x14ac:dyDescent="0.2">
      <c r="A15" s="93" t="s">
        <v>19</v>
      </c>
      <c r="B15" s="42">
        <v>28532000</v>
      </c>
      <c r="C15" s="48"/>
      <c r="D15" s="43">
        <v>28532000</v>
      </c>
      <c r="E15" s="44">
        <v>588000</v>
      </c>
      <c r="F15" s="45">
        <v>588000</v>
      </c>
      <c r="G15" s="46">
        <v>588000</v>
      </c>
      <c r="H15" s="43">
        <v>590000</v>
      </c>
      <c r="I15" s="61">
        <v>9507231.2200000007</v>
      </c>
      <c r="J15" s="44">
        <v>590000</v>
      </c>
      <c r="K15" s="107">
        <v>590000</v>
      </c>
      <c r="L15" s="44">
        <v>590000</v>
      </c>
      <c r="M15" s="43"/>
      <c r="N15" s="43"/>
      <c r="O15" s="43"/>
      <c r="P15" s="43"/>
      <c r="Q15" s="44">
        <f t="shared" si="1"/>
        <v>13631231.220000001</v>
      </c>
    </row>
    <row r="16" spans="1:25" ht="15" customHeight="1" x14ac:dyDescent="0.2">
      <c r="A16" s="93" t="s">
        <v>20</v>
      </c>
      <c r="B16" s="42">
        <v>432000</v>
      </c>
      <c r="C16" s="48"/>
      <c r="D16" s="43">
        <v>432000</v>
      </c>
      <c r="E16" s="44">
        <v>36000</v>
      </c>
      <c r="F16" s="45">
        <v>0</v>
      </c>
      <c r="G16" s="44">
        <v>0</v>
      </c>
      <c r="H16" s="43">
        <v>27667.200000000001</v>
      </c>
      <c r="I16" s="61">
        <v>14400</v>
      </c>
      <c r="J16" s="44">
        <v>0</v>
      </c>
      <c r="K16" s="107">
        <v>0</v>
      </c>
      <c r="L16" s="44">
        <v>0</v>
      </c>
      <c r="M16" s="43"/>
      <c r="N16" s="43"/>
      <c r="O16" s="43"/>
      <c r="P16" s="43"/>
      <c r="Q16" s="44">
        <f t="shared" si="1"/>
        <v>78067.199999999997</v>
      </c>
    </row>
    <row r="17" spans="1:19" ht="15" customHeight="1" x14ac:dyDescent="0.2">
      <c r="A17" s="108" t="s">
        <v>56</v>
      </c>
      <c r="B17" s="44">
        <v>0</v>
      </c>
      <c r="C17" s="48"/>
      <c r="D17" s="43">
        <v>0</v>
      </c>
      <c r="E17" s="44">
        <v>0</v>
      </c>
      <c r="F17" s="45">
        <v>0</v>
      </c>
      <c r="G17" s="44">
        <v>0</v>
      </c>
      <c r="H17" s="43">
        <v>0</v>
      </c>
      <c r="I17" s="61">
        <v>0</v>
      </c>
      <c r="J17" s="44">
        <v>0</v>
      </c>
      <c r="K17" s="107">
        <v>0</v>
      </c>
      <c r="L17" s="44">
        <v>0</v>
      </c>
      <c r="M17" s="43"/>
      <c r="N17" s="43"/>
      <c r="O17" s="43"/>
      <c r="P17" s="43"/>
      <c r="Q17" s="44">
        <f t="shared" si="1"/>
        <v>0</v>
      </c>
    </row>
    <row r="18" spans="1:19" ht="15" customHeight="1" x14ac:dyDescent="0.2">
      <c r="A18" s="92" t="s">
        <v>21</v>
      </c>
      <c r="B18" s="42">
        <v>19319659</v>
      </c>
      <c r="C18" s="98"/>
      <c r="D18" s="43">
        <v>19319659</v>
      </c>
      <c r="E18" s="44">
        <v>1461630.91</v>
      </c>
      <c r="F18" s="45">
        <v>1470768.21</v>
      </c>
      <c r="G18" s="46">
        <v>1469621.46</v>
      </c>
      <c r="H18" s="43">
        <v>1474590.71</v>
      </c>
      <c r="I18" s="61">
        <v>1482465.06</v>
      </c>
      <c r="J18" s="44">
        <v>1494085.46</v>
      </c>
      <c r="K18" s="107">
        <v>1501226.14</v>
      </c>
      <c r="L18" s="44">
        <v>1472473.57</v>
      </c>
      <c r="M18" s="43"/>
      <c r="N18" s="43"/>
      <c r="O18" s="43"/>
      <c r="P18" s="43"/>
      <c r="Q18" s="44">
        <f t="shared" si="1"/>
        <v>11826861.52</v>
      </c>
    </row>
    <row r="19" spans="1:19" ht="15" customHeight="1" x14ac:dyDescent="0.2">
      <c r="A19" s="109" t="s">
        <v>22</v>
      </c>
      <c r="B19" s="49">
        <f>SUM(B20:B28)</f>
        <v>57113052</v>
      </c>
      <c r="C19" s="110">
        <f>SUM(C20:C28)</f>
        <v>0</v>
      </c>
      <c r="D19" s="50">
        <f>SUM(D20:D28)</f>
        <v>75140436.25</v>
      </c>
      <c r="E19" s="51">
        <f>SUM(E20:E28)</f>
        <v>1206197.33</v>
      </c>
      <c r="F19" s="52">
        <f t="shared" ref="F19:G19" si="4">SUM(F20:F28)</f>
        <v>1409200.48</v>
      </c>
      <c r="G19" s="51">
        <f t="shared" si="4"/>
        <v>5558709.1900000004</v>
      </c>
      <c r="H19" s="53">
        <f t="shared" ref="H19:N19" si="5">SUM(H20:H28)</f>
        <v>4437969.6100000003</v>
      </c>
      <c r="I19" s="78">
        <f t="shared" si="5"/>
        <v>4156818.1799999992</v>
      </c>
      <c r="J19" s="51">
        <f t="shared" si="5"/>
        <v>7858754.6099999985</v>
      </c>
      <c r="K19" s="53">
        <f t="shared" si="5"/>
        <v>4255320.6399999997</v>
      </c>
      <c r="L19" s="51">
        <f t="shared" si="5"/>
        <v>5441445.6699999999</v>
      </c>
      <c r="M19" s="53">
        <f t="shared" si="5"/>
        <v>0</v>
      </c>
      <c r="N19" s="53">
        <f t="shared" si="5"/>
        <v>0</v>
      </c>
      <c r="O19" s="53">
        <f>SUM(O20:O28)</f>
        <v>0</v>
      </c>
      <c r="P19" s="53">
        <f>SUM(P20:P28)</f>
        <v>0</v>
      </c>
      <c r="Q19" s="51">
        <f t="shared" si="1"/>
        <v>34324415.710000001</v>
      </c>
    </row>
    <row r="20" spans="1:19" ht="15" customHeight="1" x14ac:dyDescent="0.2">
      <c r="A20" s="93" t="s">
        <v>23</v>
      </c>
      <c r="B20" s="42">
        <v>8680000</v>
      </c>
      <c r="C20" s="54"/>
      <c r="D20" s="43">
        <v>8680000</v>
      </c>
      <c r="E20" s="44">
        <v>569929.03</v>
      </c>
      <c r="F20" s="45">
        <v>499033.66</v>
      </c>
      <c r="G20" s="46">
        <v>577326.19999999995</v>
      </c>
      <c r="H20" s="43">
        <v>583927.66</v>
      </c>
      <c r="I20" s="61">
        <v>812908.86</v>
      </c>
      <c r="J20" s="44">
        <v>779109.44</v>
      </c>
      <c r="K20" s="107">
        <v>550436.4</v>
      </c>
      <c r="L20" s="44">
        <v>728525.28</v>
      </c>
      <c r="M20" s="43"/>
      <c r="N20" s="43"/>
      <c r="O20" s="43"/>
      <c r="P20" s="43"/>
      <c r="Q20" s="44">
        <f t="shared" si="1"/>
        <v>5101196.53</v>
      </c>
    </row>
    <row r="21" spans="1:19" ht="15" customHeight="1" x14ac:dyDescent="0.2">
      <c r="A21" s="92" t="s">
        <v>24</v>
      </c>
      <c r="B21" s="42">
        <v>5370000</v>
      </c>
      <c r="C21" s="54"/>
      <c r="D21" s="43">
        <v>5370000</v>
      </c>
      <c r="E21" s="44">
        <v>0</v>
      </c>
      <c r="F21" s="45">
        <v>0</v>
      </c>
      <c r="G21" s="46">
        <v>33658.32</v>
      </c>
      <c r="H21" s="43">
        <v>51448</v>
      </c>
      <c r="I21" s="61">
        <v>191000</v>
      </c>
      <c r="J21" s="44">
        <v>1540000</v>
      </c>
      <c r="K21" s="107">
        <v>0</v>
      </c>
      <c r="L21" s="44">
        <v>0</v>
      </c>
      <c r="M21" s="43"/>
      <c r="N21" s="43"/>
      <c r="O21" s="43"/>
      <c r="P21" s="43"/>
      <c r="Q21" s="44">
        <f t="shared" si="1"/>
        <v>1816106.32</v>
      </c>
    </row>
    <row r="22" spans="1:19" ht="15" customHeight="1" x14ac:dyDescent="0.2">
      <c r="A22" s="93" t="s">
        <v>25</v>
      </c>
      <c r="B22" s="42">
        <v>4000000</v>
      </c>
      <c r="C22" s="54"/>
      <c r="D22" s="43">
        <v>5202214.03</v>
      </c>
      <c r="E22" s="44">
        <v>0</v>
      </c>
      <c r="F22" s="45">
        <v>34577.5</v>
      </c>
      <c r="G22" s="46">
        <v>74415</v>
      </c>
      <c r="H22" s="43">
        <v>897247.5</v>
      </c>
      <c r="I22" s="61">
        <v>219387.5</v>
      </c>
      <c r="J22" s="44">
        <v>1826252.91</v>
      </c>
      <c r="K22" s="107">
        <v>471547.5</v>
      </c>
      <c r="L22" s="44">
        <v>1672456.9</v>
      </c>
      <c r="M22" s="43"/>
      <c r="N22" s="43"/>
      <c r="O22" s="43"/>
      <c r="P22" s="43"/>
      <c r="Q22" s="44">
        <f t="shared" si="1"/>
        <v>5195884.8100000005</v>
      </c>
    </row>
    <row r="23" spans="1:19" ht="15" customHeight="1" x14ac:dyDescent="0.2">
      <c r="A23" s="93" t="s">
        <v>26</v>
      </c>
      <c r="B23" s="42">
        <v>1260000</v>
      </c>
      <c r="C23" s="54"/>
      <c r="D23" s="43">
        <v>7206565.8600000003</v>
      </c>
      <c r="E23" s="44">
        <v>0</v>
      </c>
      <c r="F23" s="45">
        <v>0</v>
      </c>
      <c r="G23" s="46">
        <v>13425</v>
      </c>
      <c r="H23" s="43">
        <v>3940</v>
      </c>
      <c r="I23" s="61">
        <v>925</v>
      </c>
      <c r="J23" s="44">
        <v>367852.89</v>
      </c>
      <c r="K23" s="107">
        <v>209989.53</v>
      </c>
      <c r="L23" s="44">
        <v>252095.32</v>
      </c>
      <c r="M23" s="43"/>
      <c r="N23" s="43"/>
      <c r="O23" s="43"/>
      <c r="P23" s="43"/>
      <c r="Q23" s="44">
        <f t="shared" si="1"/>
        <v>848227.74</v>
      </c>
    </row>
    <row r="24" spans="1:19" ht="15" customHeight="1" x14ac:dyDescent="0.2">
      <c r="A24" s="93" t="s">
        <v>27</v>
      </c>
      <c r="B24" s="42">
        <v>14096000</v>
      </c>
      <c r="C24" s="98"/>
      <c r="D24" s="43">
        <v>23220039.84</v>
      </c>
      <c r="E24" s="44">
        <v>23600</v>
      </c>
      <c r="F24" s="45">
        <v>484805.4</v>
      </c>
      <c r="G24" s="46">
        <v>2465781.35</v>
      </c>
      <c r="H24" s="43">
        <v>1083366.17</v>
      </c>
      <c r="I24" s="61">
        <v>2006407.2</v>
      </c>
      <c r="J24" s="44">
        <v>2566729.5499999998</v>
      </c>
      <c r="K24" s="107">
        <v>1065500.71</v>
      </c>
      <c r="L24" s="44">
        <v>792921.53</v>
      </c>
      <c r="M24" s="43"/>
      <c r="N24" s="43"/>
      <c r="O24" s="43"/>
      <c r="P24" s="43"/>
      <c r="Q24" s="44">
        <f t="shared" si="1"/>
        <v>10489111.909999998</v>
      </c>
    </row>
    <row r="25" spans="1:19" ht="15" customHeight="1" x14ac:dyDescent="0.2">
      <c r="A25" s="93" t="s">
        <v>28</v>
      </c>
      <c r="B25" s="42">
        <v>5700000</v>
      </c>
      <c r="C25" s="54"/>
      <c r="D25" s="43">
        <v>5700000</v>
      </c>
      <c r="E25" s="44">
        <v>612668.30000000005</v>
      </c>
      <c r="F25" s="45">
        <v>390783.92</v>
      </c>
      <c r="G25" s="46">
        <v>376232.31</v>
      </c>
      <c r="H25" s="43">
        <v>1450788.38</v>
      </c>
      <c r="I25" s="61">
        <v>399763.51</v>
      </c>
      <c r="J25" s="44">
        <v>393976.51</v>
      </c>
      <c r="K25" s="107">
        <v>392630.51</v>
      </c>
      <c r="L25" s="44">
        <v>390499.71</v>
      </c>
      <c r="M25" s="43"/>
      <c r="N25" s="43"/>
      <c r="O25" s="43"/>
      <c r="P25" s="111"/>
      <c r="Q25" s="44">
        <f t="shared" si="1"/>
        <v>4407343.1499999994</v>
      </c>
    </row>
    <row r="26" spans="1:19" ht="22.5" x14ac:dyDescent="0.2">
      <c r="A26" s="92" t="s">
        <v>29</v>
      </c>
      <c r="B26" s="42">
        <v>12270808</v>
      </c>
      <c r="C26" s="54"/>
      <c r="D26" s="43">
        <v>12270808</v>
      </c>
      <c r="E26" s="44">
        <v>0</v>
      </c>
      <c r="F26" s="45">
        <v>0</v>
      </c>
      <c r="G26" s="46">
        <v>194173.41</v>
      </c>
      <c r="H26" s="43">
        <v>249741.99</v>
      </c>
      <c r="I26" s="61">
        <v>87637.21</v>
      </c>
      <c r="J26" s="44">
        <v>296109.01</v>
      </c>
      <c r="K26" s="107">
        <v>0</v>
      </c>
      <c r="L26" s="44">
        <v>641079.4</v>
      </c>
      <c r="M26" s="43"/>
      <c r="N26" s="43"/>
      <c r="O26" s="43"/>
      <c r="P26" s="43"/>
      <c r="Q26" s="44">
        <f t="shared" si="1"/>
        <v>1468741.02</v>
      </c>
      <c r="S26" s="23"/>
    </row>
    <row r="27" spans="1:19" ht="15" customHeight="1" x14ac:dyDescent="0.2">
      <c r="A27" s="92" t="s">
        <v>30</v>
      </c>
      <c r="B27" s="42">
        <v>4236244</v>
      </c>
      <c r="C27" s="54"/>
      <c r="D27" s="43">
        <v>4490808.5199999996</v>
      </c>
      <c r="E27" s="44">
        <v>0</v>
      </c>
      <c r="F27" s="45">
        <v>0</v>
      </c>
      <c r="G27" s="46">
        <v>1823697.6</v>
      </c>
      <c r="H27" s="43">
        <v>117509.91</v>
      </c>
      <c r="I27" s="61">
        <v>0</v>
      </c>
      <c r="J27" s="44">
        <v>88724.3</v>
      </c>
      <c r="K27" s="107">
        <v>1565215.99</v>
      </c>
      <c r="L27" s="44">
        <v>292978.53000000003</v>
      </c>
      <c r="M27" s="43"/>
      <c r="N27" s="43"/>
      <c r="O27" s="43"/>
      <c r="P27" s="43"/>
      <c r="Q27" s="44">
        <f t="shared" si="1"/>
        <v>3888126.33</v>
      </c>
    </row>
    <row r="28" spans="1:19" ht="15" customHeight="1" x14ac:dyDescent="0.2">
      <c r="A28" s="92" t="s">
        <v>31</v>
      </c>
      <c r="B28" s="55">
        <v>1500000</v>
      </c>
      <c r="C28" s="54"/>
      <c r="D28" s="43">
        <v>3000000</v>
      </c>
      <c r="E28" s="44">
        <v>0</v>
      </c>
      <c r="F28" s="45">
        <v>0</v>
      </c>
      <c r="G28" s="44">
        <v>0</v>
      </c>
      <c r="H28" s="43">
        <v>0</v>
      </c>
      <c r="I28" s="61">
        <v>438788.9</v>
      </c>
      <c r="J28" s="44">
        <v>0</v>
      </c>
      <c r="K28" s="107">
        <v>0</v>
      </c>
      <c r="L28" s="44">
        <v>670889</v>
      </c>
      <c r="M28" s="43"/>
      <c r="N28" s="43"/>
      <c r="O28" s="43"/>
      <c r="P28" s="43"/>
      <c r="Q28" s="44">
        <f t="shared" si="1"/>
        <v>1109677.8999999999</v>
      </c>
    </row>
    <row r="29" spans="1:19" ht="15" customHeight="1" x14ac:dyDescent="0.2">
      <c r="A29" s="109" t="s">
        <v>32</v>
      </c>
      <c r="B29" s="49">
        <f>SUM(B30:B38)</f>
        <v>22339081</v>
      </c>
      <c r="C29" s="112">
        <f>SUM(C30:C38)</f>
        <v>0</v>
      </c>
      <c r="D29" s="50">
        <f>SUM(D30:D38)</f>
        <v>23451776</v>
      </c>
      <c r="E29" s="56">
        <f t="shared" ref="E29:Q29" si="6">SUM(E30:E38)</f>
        <v>0</v>
      </c>
      <c r="F29" s="57">
        <f t="shared" si="6"/>
        <v>0</v>
      </c>
      <c r="G29" s="56">
        <f t="shared" si="6"/>
        <v>8580</v>
      </c>
      <c r="H29" s="50">
        <f t="shared" si="6"/>
        <v>6329896.1400000006</v>
      </c>
      <c r="I29" s="64">
        <f t="shared" si="6"/>
        <v>1217952.23</v>
      </c>
      <c r="J29" s="56">
        <f t="shared" si="6"/>
        <v>2576991.23</v>
      </c>
      <c r="K29" s="50">
        <f t="shared" si="6"/>
        <v>513135.61</v>
      </c>
      <c r="L29" s="56">
        <f t="shared" si="6"/>
        <v>628820.49</v>
      </c>
      <c r="M29" s="50">
        <f t="shared" si="6"/>
        <v>0</v>
      </c>
      <c r="N29" s="50">
        <f t="shared" si="6"/>
        <v>0</v>
      </c>
      <c r="O29" s="50">
        <f t="shared" si="6"/>
        <v>0</v>
      </c>
      <c r="P29" s="50">
        <f t="shared" si="6"/>
        <v>0</v>
      </c>
      <c r="Q29" s="56">
        <f t="shared" si="6"/>
        <v>11275375.699999999</v>
      </c>
    </row>
    <row r="30" spans="1:19" ht="15" customHeight="1" x14ac:dyDescent="0.2">
      <c r="A30" s="92" t="s">
        <v>33</v>
      </c>
      <c r="B30" s="42">
        <v>2440641</v>
      </c>
      <c r="C30" s="54"/>
      <c r="D30" s="43">
        <v>2553336</v>
      </c>
      <c r="E30" s="44">
        <v>0</v>
      </c>
      <c r="F30" s="45">
        <v>0</v>
      </c>
      <c r="G30" s="44">
        <v>8580</v>
      </c>
      <c r="H30" s="43">
        <v>942520.7</v>
      </c>
      <c r="I30" s="61">
        <v>176778.7</v>
      </c>
      <c r="J30" s="44">
        <v>908115.94</v>
      </c>
      <c r="K30" s="43">
        <v>4800</v>
      </c>
      <c r="L30" s="44">
        <v>367587.4</v>
      </c>
      <c r="M30" s="43">
        <v>0</v>
      </c>
      <c r="N30" s="43">
        <v>0</v>
      </c>
      <c r="O30" s="43">
        <v>0</v>
      </c>
      <c r="P30" s="43">
        <v>0</v>
      </c>
      <c r="Q30" s="44">
        <f t="shared" ref="Q30:Q38" si="7">SUM(E30:P30)</f>
        <v>2408382.7399999998</v>
      </c>
    </row>
    <row r="31" spans="1:19" ht="15" customHeight="1" x14ac:dyDescent="0.2">
      <c r="A31" s="93" t="s">
        <v>34</v>
      </c>
      <c r="B31" s="42">
        <v>355000</v>
      </c>
      <c r="C31" s="54"/>
      <c r="D31" s="43">
        <v>355000</v>
      </c>
      <c r="E31" s="44">
        <v>0</v>
      </c>
      <c r="F31" s="45">
        <v>0</v>
      </c>
      <c r="G31" s="44">
        <v>0</v>
      </c>
      <c r="H31" s="43">
        <v>0</v>
      </c>
      <c r="I31" s="61">
        <v>0</v>
      </c>
      <c r="J31" s="44">
        <v>303688.34000000003</v>
      </c>
      <c r="K31" s="43">
        <v>62304</v>
      </c>
      <c r="L31" s="44">
        <v>0</v>
      </c>
      <c r="M31" s="43">
        <v>0</v>
      </c>
      <c r="N31" s="43">
        <v>0</v>
      </c>
      <c r="O31" s="43">
        <v>0</v>
      </c>
      <c r="P31" s="43">
        <v>0</v>
      </c>
      <c r="Q31" s="44">
        <f t="shared" si="7"/>
        <v>365992.34</v>
      </c>
    </row>
    <row r="32" spans="1:19" ht="15" customHeight="1" x14ac:dyDescent="0.2">
      <c r="A32" s="92" t="s">
        <v>99</v>
      </c>
      <c r="B32" s="42">
        <v>1232794</v>
      </c>
      <c r="C32" s="54"/>
      <c r="D32" s="43">
        <v>1232794</v>
      </c>
      <c r="E32" s="44">
        <v>0</v>
      </c>
      <c r="F32" s="45">
        <v>0</v>
      </c>
      <c r="G32" s="44">
        <v>0</v>
      </c>
      <c r="H32" s="43">
        <v>64540.1</v>
      </c>
      <c r="I32" s="61">
        <v>78776.800000000003</v>
      </c>
      <c r="J32" s="44">
        <v>0</v>
      </c>
      <c r="K32" s="43">
        <v>66640.5</v>
      </c>
      <c r="L32" s="44">
        <v>82591.149999999994</v>
      </c>
      <c r="M32" s="43">
        <v>0</v>
      </c>
      <c r="N32" s="43">
        <v>0</v>
      </c>
      <c r="O32" s="43">
        <v>0</v>
      </c>
      <c r="P32" s="43">
        <v>0</v>
      </c>
      <c r="Q32" s="44">
        <f t="shared" si="7"/>
        <v>292548.55</v>
      </c>
    </row>
    <row r="33" spans="1:17" ht="15" customHeight="1" x14ac:dyDescent="0.2">
      <c r="A33" s="92" t="s">
        <v>57</v>
      </c>
      <c r="B33" s="44">
        <v>0</v>
      </c>
      <c r="C33" s="54"/>
      <c r="D33" s="43">
        <v>0</v>
      </c>
      <c r="E33" s="44">
        <v>0</v>
      </c>
      <c r="F33" s="45">
        <v>0</v>
      </c>
      <c r="G33" s="44">
        <v>0</v>
      </c>
      <c r="H33" s="43">
        <v>0</v>
      </c>
      <c r="I33" s="61">
        <v>0</v>
      </c>
      <c r="J33" s="44">
        <v>0</v>
      </c>
      <c r="K33" s="43">
        <v>0</v>
      </c>
      <c r="L33" s="44">
        <v>0</v>
      </c>
      <c r="M33" s="43"/>
      <c r="N33" s="43"/>
      <c r="O33" s="43"/>
      <c r="P33" s="43"/>
      <c r="Q33" s="44">
        <f t="shared" si="7"/>
        <v>0</v>
      </c>
    </row>
    <row r="34" spans="1:17" ht="15" customHeight="1" x14ac:dyDescent="0.2">
      <c r="A34" s="92" t="s">
        <v>100</v>
      </c>
      <c r="B34" s="42">
        <v>827800</v>
      </c>
      <c r="C34" s="54"/>
      <c r="D34" s="43">
        <v>827800</v>
      </c>
      <c r="E34" s="44">
        <v>0</v>
      </c>
      <c r="F34" s="45">
        <v>0</v>
      </c>
      <c r="G34" s="44">
        <v>0</v>
      </c>
      <c r="H34" s="43">
        <v>0</v>
      </c>
      <c r="I34" s="61">
        <v>0</v>
      </c>
      <c r="J34" s="44">
        <v>336995.96</v>
      </c>
      <c r="K34" s="43">
        <v>0</v>
      </c>
      <c r="L34" s="44">
        <v>0</v>
      </c>
      <c r="M34" s="43">
        <v>0</v>
      </c>
      <c r="N34" s="43">
        <v>0</v>
      </c>
      <c r="O34" s="43">
        <v>0</v>
      </c>
      <c r="P34" s="43">
        <v>0</v>
      </c>
      <c r="Q34" s="44">
        <f t="shared" si="7"/>
        <v>336995.96</v>
      </c>
    </row>
    <row r="35" spans="1:17" ht="15" customHeight="1" x14ac:dyDescent="0.2">
      <c r="A35" s="92" t="s">
        <v>35</v>
      </c>
      <c r="B35" s="59">
        <v>85367</v>
      </c>
      <c r="C35" s="54"/>
      <c r="D35" s="43">
        <v>85367</v>
      </c>
      <c r="E35" s="44">
        <v>0</v>
      </c>
      <c r="F35" s="45">
        <v>0</v>
      </c>
      <c r="G35" s="44">
        <v>0</v>
      </c>
      <c r="H35" s="43">
        <v>920.4</v>
      </c>
      <c r="I35" s="61">
        <v>3557.7</v>
      </c>
      <c r="J35" s="44">
        <v>39914.18</v>
      </c>
      <c r="K35" s="43">
        <v>26121.91</v>
      </c>
      <c r="L35" s="44">
        <v>0</v>
      </c>
      <c r="M35" s="43">
        <v>0</v>
      </c>
      <c r="N35" s="43">
        <v>0</v>
      </c>
      <c r="O35" s="43">
        <v>0</v>
      </c>
      <c r="P35" s="43">
        <v>0</v>
      </c>
      <c r="Q35" s="44">
        <f t="shared" si="7"/>
        <v>70514.19</v>
      </c>
    </row>
    <row r="36" spans="1:17" ht="12.75" x14ac:dyDescent="0.2">
      <c r="A36" s="92" t="s">
        <v>36</v>
      </c>
      <c r="B36" s="42">
        <v>11940632</v>
      </c>
      <c r="C36" s="54"/>
      <c r="D36" s="43">
        <v>12940632</v>
      </c>
      <c r="E36" s="44">
        <v>0</v>
      </c>
      <c r="F36" s="45">
        <v>0</v>
      </c>
      <c r="G36" s="44">
        <v>0</v>
      </c>
      <c r="H36" s="43">
        <v>5007522.5</v>
      </c>
      <c r="I36" s="61">
        <v>0</v>
      </c>
      <c r="J36" s="44">
        <v>482096.19</v>
      </c>
      <c r="K36" s="43">
        <v>61216.37</v>
      </c>
      <c r="L36" s="44">
        <v>0</v>
      </c>
      <c r="M36" s="43">
        <v>0</v>
      </c>
      <c r="N36" s="43">
        <v>0</v>
      </c>
      <c r="O36" s="43">
        <v>0</v>
      </c>
      <c r="P36" s="43">
        <v>0</v>
      </c>
      <c r="Q36" s="44">
        <f t="shared" si="7"/>
        <v>5550835.0600000005</v>
      </c>
    </row>
    <row r="37" spans="1:17" ht="22.5" x14ac:dyDescent="0.2">
      <c r="A37" s="113" t="s">
        <v>58</v>
      </c>
      <c r="B37" s="44">
        <v>0</v>
      </c>
      <c r="C37" s="54"/>
      <c r="D37" s="43">
        <v>0</v>
      </c>
      <c r="E37" s="44">
        <v>0</v>
      </c>
      <c r="F37" s="45">
        <v>0</v>
      </c>
      <c r="G37" s="44"/>
      <c r="H37" s="43">
        <v>0</v>
      </c>
      <c r="I37" s="61">
        <v>0</v>
      </c>
      <c r="J37" s="44">
        <v>0</v>
      </c>
      <c r="K37" s="43">
        <v>0</v>
      </c>
      <c r="L37" s="44">
        <v>0</v>
      </c>
      <c r="M37" s="43"/>
      <c r="N37" s="43"/>
      <c r="O37" s="43"/>
      <c r="P37" s="43"/>
      <c r="Q37" s="44">
        <f t="shared" si="7"/>
        <v>0</v>
      </c>
    </row>
    <row r="38" spans="1:17" ht="15" customHeight="1" x14ac:dyDescent="0.2">
      <c r="A38" s="93" t="s">
        <v>37</v>
      </c>
      <c r="B38" s="42">
        <v>5456847</v>
      </c>
      <c r="C38" s="98"/>
      <c r="D38" s="43">
        <v>5456847</v>
      </c>
      <c r="E38" s="44">
        <v>0</v>
      </c>
      <c r="F38" s="45">
        <v>0</v>
      </c>
      <c r="G38" s="44">
        <v>0</v>
      </c>
      <c r="H38" s="43">
        <v>314392.44</v>
      </c>
      <c r="I38" s="61">
        <v>958839.03</v>
      </c>
      <c r="J38" s="44">
        <v>506180.62</v>
      </c>
      <c r="K38" s="43">
        <v>292052.83</v>
      </c>
      <c r="L38" s="44">
        <v>178641.94</v>
      </c>
      <c r="M38" s="43">
        <v>0</v>
      </c>
      <c r="N38" s="43">
        <v>0</v>
      </c>
      <c r="O38" s="43">
        <v>0</v>
      </c>
      <c r="P38" s="43">
        <v>0</v>
      </c>
      <c r="Q38" s="44">
        <f t="shared" si="7"/>
        <v>2250106.86</v>
      </c>
    </row>
    <row r="39" spans="1:17" ht="15" customHeight="1" x14ac:dyDescent="0.2">
      <c r="A39" s="91" t="s">
        <v>59</v>
      </c>
      <c r="B39" s="56">
        <v>0</v>
      </c>
      <c r="C39" s="50">
        <v>0</v>
      </c>
      <c r="D39" s="50">
        <v>0</v>
      </c>
      <c r="E39" s="56">
        <v>0</v>
      </c>
      <c r="F39" s="57">
        <v>0</v>
      </c>
      <c r="G39" s="56">
        <v>0</v>
      </c>
      <c r="H39" s="50">
        <v>0</v>
      </c>
      <c r="I39" s="64">
        <v>0</v>
      </c>
      <c r="J39" s="56">
        <v>0</v>
      </c>
      <c r="K39" s="50">
        <v>0</v>
      </c>
      <c r="L39" s="56">
        <v>0</v>
      </c>
      <c r="M39" s="50">
        <v>0</v>
      </c>
      <c r="N39" s="50">
        <v>0</v>
      </c>
      <c r="O39" s="50">
        <v>0</v>
      </c>
      <c r="P39" s="50">
        <v>0</v>
      </c>
      <c r="Q39" s="56">
        <v>0</v>
      </c>
    </row>
    <row r="40" spans="1:17" ht="15" customHeight="1" x14ac:dyDescent="0.2">
      <c r="A40" s="92" t="s">
        <v>60</v>
      </c>
      <c r="B40" s="44">
        <v>0</v>
      </c>
      <c r="C40" s="98"/>
      <c r="D40" s="43">
        <v>0</v>
      </c>
      <c r="E40" s="44">
        <v>0</v>
      </c>
      <c r="F40" s="45">
        <v>0</v>
      </c>
      <c r="G40" s="44">
        <v>0</v>
      </c>
      <c r="H40" s="43">
        <v>0</v>
      </c>
      <c r="I40" s="61">
        <v>0</v>
      </c>
      <c r="J40" s="44">
        <v>0</v>
      </c>
      <c r="K40" s="43">
        <v>0</v>
      </c>
      <c r="L40" s="44">
        <v>0</v>
      </c>
      <c r="M40" s="43">
        <v>0</v>
      </c>
      <c r="N40" s="43">
        <v>0</v>
      </c>
      <c r="O40" s="43">
        <v>0</v>
      </c>
      <c r="P40" s="43">
        <v>0</v>
      </c>
      <c r="Q40" s="44">
        <v>0</v>
      </c>
    </row>
    <row r="41" spans="1:17" ht="12.75" x14ac:dyDescent="0.2">
      <c r="A41" s="92" t="s">
        <v>61</v>
      </c>
      <c r="B41" s="44">
        <v>0</v>
      </c>
      <c r="C41" s="98"/>
      <c r="D41" s="43">
        <v>0</v>
      </c>
      <c r="E41" s="44">
        <v>0</v>
      </c>
      <c r="F41" s="45">
        <v>0</v>
      </c>
      <c r="G41" s="44">
        <v>0</v>
      </c>
      <c r="H41" s="43">
        <v>0</v>
      </c>
      <c r="I41" s="61">
        <v>0</v>
      </c>
      <c r="J41" s="44">
        <v>0</v>
      </c>
      <c r="K41" s="43">
        <v>0</v>
      </c>
      <c r="L41" s="44">
        <v>0</v>
      </c>
      <c r="M41" s="43">
        <v>0</v>
      </c>
      <c r="N41" s="43">
        <v>0</v>
      </c>
      <c r="O41" s="43">
        <v>0</v>
      </c>
      <c r="P41" s="43">
        <v>0</v>
      </c>
      <c r="Q41" s="44">
        <v>0</v>
      </c>
    </row>
    <row r="42" spans="1:17" ht="22.5" x14ac:dyDescent="0.2">
      <c r="A42" s="92" t="s">
        <v>62</v>
      </c>
      <c r="B42" s="44">
        <v>0</v>
      </c>
      <c r="C42" s="98"/>
      <c r="D42" s="43">
        <v>0</v>
      </c>
      <c r="E42" s="44">
        <v>0</v>
      </c>
      <c r="F42" s="45">
        <v>0</v>
      </c>
      <c r="G42" s="44">
        <v>0</v>
      </c>
      <c r="H42" s="43">
        <v>0</v>
      </c>
      <c r="I42" s="61">
        <v>0</v>
      </c>
      <c r="J42" s="44">
        <v>0</v>
      </c>
      <c r="K42" s="43">
        <v>0</v>
      </c>
      <c r="L42" s="44">
        <v>0</v>
      </c>
      <c r="M42" s="43">
        <v>0</v>
      </c>
      <c r="N42" s="43">
        <v>0</v>
      </c>
      <c r="O42" s="43">
        <v>0</v>
      </c>
      <c r="P42" s="43">
        <v>0</v>
      </c>
      <c r="Q42" s="44">
        <v>0</v>
      </c>
    </row>
    <row r="43" spans="1:17" ht="22.5" x14ac:dyDescent="0.2">
      <c r="A43" s="92" t="s">
        <v>63</v>
      </c>
      <c r="B43" s="44">
        <v>0</v>
      </c>
      <c r="C43" s="98"/>
      <c r="D43" s="43">
        <v>0</v>
      </c>
      <c r="E43" s="44">
        <v>0</v>
      </c>
      <c r="F43" s="45">
        <v>0</v>
      </c>
      <c r="G43" s="44">
        <v>0</v>
      </c>
      <c r="H43" s="43">
        <v>0</v>
      </c>
      <c r="I43" s="61">
        <v>0</v>
      </c>
      <c r="J43" s="44">
        <v>0</v>
      </c>
      <c r="K43" s="43">
        <v>0</v>
      </c>
      <c r="L43" s="44">
        <v>0</v>
      </c>
      <c r="M43" s="43">
        <v>0</v>
      </c>
      <c r="N43" s="43">
        <v>0</v>
      </c>
      <c r="O43" s="43">
        <v>0</v>
      </c>
      <c r="P43" s="43">
        <v>0</v>
      </c>
      <c r="Q43" s="44">
        <v>0</v>
      </c>
    </row>
    <row r="44" spans="1:17" ht="21.75" customHeight="1" x14ac:dyDescent="0.2">
      <c r="A44" s="92" t="s">
        <v>64</v>
      </c>
      <c r="B44" s="44">
        <v>0</v>
      </c>
      <c r="C44" s="98"/>
      <c r="D44" s="43">
        <v>0</v>
      </c>
      <c r="E44" s="44">
        <v>0</v>
      </c>
      <c r="F44" s="43">
        <v>0</v>
      </c>
      <c r="G44" s="61">
        <v>0</v>
      </c>
      <c r="H44" s="61">
        <v>0</v>
      </c>
      <c r="I44" s="61">
        <v>0</v>
      </c>
      <c r="J44" s="44">
        <v>0</v>
      </c>
      <c r="K44" s="43">
        <v>0</v>
      </c>
      <c r="L44" s="44">
        <v>0</v>
      </c>
      <c r="M44" s="43">
        <v>0</v>
      </c>
      <c r="N44" s="43">
        <v>0</v>
      </c>
      <c r="O44" s="43">
        <v>0</v>
      </c>
      <c r="P44" s="43">
        <v>0</v>
      </c>
      <c r="Q44" s="44">
        <v>0</v>
      </c>
    </row>
    <row r="45" spans="1:17" ht="12.75" x14ac:dyDescent="0.2">
      <c r="A45" s="92" t="s">
        <v>101</v>
      </c>
      <c r="B45" s="44">
        <v>0</v>
      </c>
      <c r="C45" s="98"/>
      <c r="D45" s="61">
        <v>0</v>
      </c>
      <c r="E45" s="44">
        <v>0</v>
      </c>
      <c r="F45" s="61">
        <v>0</v>
      </c>
      <c r="G45" s="61"/>
      <c r="H45" s="61"/>
      <c r="I45" s="61"/>
      <c r="J45" s="61"/>
      <c r="K45" s="44"/>
      <c r="L45" s="44"/>
      <c r="M45" s="43"/>
      <c r="N45" s="43"/>
      <c r="O45" s="43"/>
      <c r="P45" s="43"/>
      <c r="Q45" s="44">
        <v>0</v>
      </c>
    </row>
    <row r="46" spans="1:17" ht="15" customHeight="1" x14ac:dyDescent="0.2">
      <c r="A46" s="92" t="s">
        <v>65</v>
      </c>
      <c r="B46" s="61">
        <v>0</v>
      </c>
      <c r="C46" s="98"/>
      <c r="D46" s="61">
        <v>0</v>
      </c>
      <c r="E46" s="44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44">
        <v>0</v>
      </c>
      <c r="L46" s="44">
        <v>0</v>
      </c>
      <c r="M46" s="43">
        <v>0</v>
      </c>
      <c r="N46" s="43">
        <v>0</v>
      </c>
      <c r="O46" s="43">
        <v>0</v>
      </c>
      <c r="P46" s="43">
        <v>0</v>
      </c>
      <c r="Q46" s="44">
        <v>0</v>
      </c>
    </row>
    <row r="47" spans="1:17" ht="15" customHeight="1" x14ac:dyDescent="0.2">
      <c r="A47" s="114" t="s">
        <v>66</v>
      </c>
      <c r="B47" s="87">
        <v>0</v>
      </c>
      <c r="C47" s="88"/>
      <c r="D47" s="89">
        <v>0</v>
      </c>
      <c r="E47" s="87">
        <v>0</v>
      </c>
      <c r="F47" s="89">
        <v>0</v>
      </c>
      <c r="G47" s="87">
        <v>0</v>
      </c>
      <c r="H47" s="89">
        <v>0</v>
      </c>
      <c r="I47" s="90">
        <v>0</v>
      </c>
      <c r="J47" s="87">
        <v>0</v>
      </c>
      <c r="K47" s="89">
        <v>0</v>
      </c>
      <c r="L47" s="87">
        <v>0</v>
      </c>
      <c r="M47" s="89">
        <v>0</v>
      </c>
      <c r="N47" s="89">
        <v>0</v>
      </c>
      <c r="O47" s="89">
        <v>0</v>
      </c>
      <c r="P47" s="89">
        <v>0</v>
      </c>
      <c r="Q47" s="87">
        <v>0</v>
      </c>
    </row>
    <row r="48" spans="1:17" ht="15" customHeight="1" x14ac:dyDescent="0.2">
      <c r="A48" s="116" t="s">
        <v>67</v>
      </c>
      <c r="B48" s="100">
        <f>SUM(B49:B55)</f>
        <v>0</v>
      </c>
      <c r="C48" s="102">
        <f t="shared" ref="C48:D48" si="8">SUM(C49:C55)</f>
        <v>0</v>
      </c>
      <c r="D48" s="102">
        <f t="shared" si="8"/>
        <v>0</v>
      </c>
      <c r="E48" s="100">
        <f t="shared" ref="E48" si="9">SUM(E49:E55)</f>
        <v>0</v>
      </c>
      <c r="F48" s="117">
        <f t="shared" ref="F48" si="10">SUM(F49:F55)</f>
        <v>0</v>
      </c>
      <c r="G48" s="100">
        <f t="shared" ref="G48" si="11">SUM(G49:G55)</f>
        <v>0</v>
      </c>
      <c r="H48" s="102">
        <f t="shared" ref="H48" si="12">SUM(H49:H55)</f>
        <v>0</v>
      </c>
      <c r="I48" s="118">
        <f t="shared" ref="I48" si="13">SUM(I49:I55)</f>
        <v>0</v>
      </c>
      <c r="J48" s="100">
        <f t="shared" ref="J48" si="14">SUM(J49:J55)</f>
        <v>0</v>
      </c>
      <c r="K48" s="102">
        <f t="shared" ref="K48" si="15">SUM(K49:K55)</f>
        <v>0</v>
      </c>
      <c r="L48" s="100">
        <f t="shared" ref="L48" si="16">SUM(L49:L55)</f>
        <v>0</v>
      </c>
      <c r="M48" s="102">
        <f t="shared" ref="M48" si="17">SUM(M49:M55)</f>
        <v>0</v>
      </c>
      <c r="N48" s="102">
        <f t="shared" ref="N48" si="18">SUM(N49:N55)</f>
        <v>0</v>
      </c>
      <c r="O48" s="102">
        <f t="shared" ref="O48" si="19">SUM(O49:O55)</f>
        <v>0</v>
      </c>
      <c r="P48" s="102">
        <f t="shared" ref="P48" si="20">SUM(P49:P55)</f>
        <v>0</v>
      </c>
      <c r="Q48" s="100">
        <f t="shared" ref="Q48" si="21">SUM(Q49:Q55)</f>
        <v>0</v>
      </c>
    </row>
    <row r="49" spans="1:25" ht="15" customHeight="1" x14ac:dyDescent="0.2">
      <c r="A49" s="92" t="s">
        <v>68</v>
      </c>
      <c r="B49" s="44">
        <v>0</v>
      </c>
      <c r="C49" s="43">
        <v>0</v>
      </c>
      <c r="D49" s="43">
        <v>0</v>
      </c>
      <c r="E49" s="44">
        <v>0</v>
      </c>
      <c r="F49" s="45">
        <v>0</v>
      </c>
      <c r="G49" s="44">
        <v>0</v>
      </c>
      <c r="H49" s="43">
        <v>0</v>
      </c>
      <c r="I49" s="61">
        <v>0</v>
      </c>
      <c r="J49" s="44">
        <v>0</v>
      </c>
      <c r="K49" s="43">
        <v>0</v>
      </c>
      <c r="L49" s="44">
        <v>0</v>
      </c>
      <c r="M49" s="43">
        <v>0</v>
      </c>
      <c r="N49" s="43">
        <v>0</v>
      </c>
      <c r="O49" s="43">
        <v>0</v>
      </c>
      <c r="P49" s="43">
        <v>0</v>
      </c>
      <c r="Q49" s="44">
        <v>0</v>
      </c>
    </row>
    <row r="50" spans="1:25" ht="17.25" customHeight="1" x14ac:dyDescent="0.2">
      <c r="A50" s="92" t="s">
        <v>110</v>
      </c>
      <c r="B50" s="44">
        <v>0</v>
      </c>
      <c r="C50" s="43">
        <v>0</v>
      </c>
      <c r="D50" s="43">
        <v>0</v>
      </c>
      <c r="E50" s="44">
        <v>0</v>
      </c>
      <c r="F50" s="45">
        <v>0</v>
      </c>
      <c r="G50" s="44">
        <v>0</v>
      </c>
      <c r="H50" s="43">
        <v>0</v>
      </c>
      <c r="I50" s="61">
        <v>0</v>
      </c>
      <c r="J50" s="44">
        <v>0</v>
      </c>
      <c r="K50" s="43">
        <v>0</v>
      </c>
      <c r="L50" s="44">
        <v>0</v>
      </c>
      <c r="M50" s="43">
        <v>0</v>
      </c>
      <c r="N50" s="43">
        <v>0</v>
      </c>
      <c r="O50" s="43">
        <v>0</v>
      </c>
      <c r="P50" s="43">
        <v>0</v>
      </c>
      <c r="Q50" s="44">
        <v>0</v>
      </c>
    </row>
    <row r="51" spans="1:25" ht="19.5" customHeight="1" x14ac:dyDescent="0.2">
      <c r="A51" s="92" t="s">
        <v>69</v>
      </c>
      <c r="B51" s="44">
        <v>0</v>
      </c>
      <c r="C51" s="43">
        <v>0</v>
      </c>
      <c r="D51" s="43">
        <v>0</v>
      </c>
      <c r="E51" s="44">
        <v>0</v>
      </c>
      <c r="F51" s="45">
        <v>0</v>
      </c>
      <c r="G51" s="44">
        <v>0</v>
      </c>
      <c r="H51" s="43">
        <v>0</v>
      </c>
      <c r="I51" s="61">
        <v>0</v>
      </c>
      <c r="J51" s="44">
        <v>0</v>
      </c>
      <c r="K51" s="43">
        <v>0</v>
      </c>
      <c r="L51" s="44">
        <v>0</v>
      </c>
      <c r="M51" s="43">
        <v>0</v>
      </c>
      <c r="N51" s="43">
        <v>0</v>
      </c>
      <c r="O51" s="43">
        <v>0</v>
      </c>
      <c r="P51" s="43">
        <v>0</v>
      </c>
      <c r="Q51" s="44">
        <v>0</v>
      </c>
    </row>
    <row r="52" spans="1:25" ht="27" customHeight="1" x14ac:dyDescent="0.2">
      <c r="A52" s="92" t="s">
        <v>70</v>
      </c>
      <c r="B52" s="44">
        <v>0</v>
      </c>
      <c r="C52" s="43">
        <v>0</v>
      </c>
      <c r="D52" s="43">
        <v>0</v>
      </c>
      <c r="E52" s="44">
        <v>0</v>
      </c>
      <c r="F52" s="45">
        <v>0</v>
      </c>
      <c r="G52" s="44">
        <v>0</v>
      </c>
      <c r="H52" s="43">
        <v>0</v>
      </c>
      <c r="I52" s="61">
        <v>0</v>
      </c>
      <c r="J52" s="44">
        <v>0</v>
      </c>
      <c r="K52" s="43">
        <v>0</v>
      </c>
      <c r="L52" s="44">
        <v>0</v>
      </c>
      <c r="M52" s="43">
        <v>0</v>
      </c>
      <c r="N52" s="43">
        <v>0</v>
      </c>
      <c r="O52" s="43">
        <v>0</v>
      </c>
      <c r="P52" s="43">
        <v>0</v>
      </c>
      <c r="Q52" s="44">
        <v>0</v>
      </c>
    </row>
    <row r="53" spans="1:25" ht="24.75" customHeight="1" x14ac:dyDescent="0.2">
      <c r="A53" s="92" t="s">
        <v>71</v>
      </c>
      <c r="B53" s="44">
        <v>0</v>
      </c>
      <c r="C53" s="43">
        <v>0</v>
      </c>
      <c r="D53" s="43">
        <v>0</v>
      </c>
      <c r="E53" s="44">
        <v>0</v>
      </c>
      <c r="F53" s="45">
        <v>0</v>
      </c>
      <c r="G53" s="44">
        <v>0</v>
      </c>
      <c r="H53" s="43">
        <v>0</v>
      </c>
      <c r="I53" s="61">
        <v>0</v>
      </c>
      <c r="J53" s="44">
        <v>0</v>
      </c>
      <c r="K53" s="43">
        <v>0</v>
      </c>
      <c r="L53" s="44">
        <v>0</v>
      </c>
      <c r="M53" s="43">
        <v>0</v>
      </c>
      <c r="N53" s="43">
        <v>0</v>
      </c>
      <c r="O53" s="43">
        <v>0</v>
      </c>
      <c r="P53" s="43">
        <v>0</v>
      </c>
      <c r="Q53" s="44">
        <v>0</v>
      </c>
    </row>
    <row r="54" spans="1:25" ht="15" customHeight="1" x14ac:dyDescent="0.2">
      <c r="A54" s="93" t="s">
        <v>72</v>
      </c>
      <c r="B54" s="44">
        <v>0</v>
      </c>
      <c r="C54" s="43">
        <v>0</v>
      </c>
      <c r="D54" s="43">
        <v>0</v>
      </c>
      <c r="E54" s="44">
        <v>0</v>
      </c>
      <c r="F54" s="45">
        <v>0</v>
      </c>
      <c r="G54" s="44">
        <v>0</v>
      </c>
      <c r="H54" s="43">
        <v>0</v>
      </c>
      <c r="I54" s="61">
        <v>0</v>
      </c>
      <c r="J54" s="44">
        <v>0</v>
      </c>
      <c r="K54" s="43">
        <v>0</v>
      </c>
      <c r="L54" s="44">
        <v>0</v>
      </c>
      <c r="M54" s="43">
        <v>0</v>
      </c>
      <c r="N54" s="43">
        <v>0</v>
      </c>
      <c r="O54" s="43">
        <v>0</v>
      </c>
      <c r="P54" s="43">
        <v>0</v>
      </c>
      <c r="Q54" s="44">
        <v>0</v>
      </c>
    </row>
    <row r="55" spans="1:25" ht="15.75" customHeight="1" x14ac:dyDescent="0.2">
      <c r="A55" s="92" t="s">
        <v>73</v>
      </c>
      <c r="B55" s="44">
        <v>0</v>
      </c>
      <c r="C55" s="43">
        <v>0</v>
      </c>
      <c r="D55" s="43">
        <v>0</v>
      </c>
      <c r="E55" s="44">
        <v>0</v>
      </c>
      <c r="F55" s="45">
        <v>0</v>
      </c>
      <c r="G55" s="44">
        <v>0</v>
      </c>
      <c r="H55" s="43">
        <v>0</v>
      </c>
      <c r="I55" s="61">
        <v>0</v>
      </c>
      <c r="J55" s="44">
        <v>0</v>
      </c>
      <c r="K55" s="43">
        <v>0</v>
      </c>
      <c r="L55" s="44">
        <v>0</v>
      </c>
      <c r="M55" s="43">
        <v>0</v>
      </c>
      <c r="N55" s="43">
        <v>0</v>
      </c>
      <c r="O55" s="43">
        <v>0</v>
      </c>
      <c r="P55" s="43">
        <v>0</v>
      </c>
      <c r="Q55" s="44">
        <v>0</v>
      </c>
    </row>
    <row r="56" spans="1:25" ht="15" customHeight="1" x14ac:dyDescent="0.2">
      <c r="A56" s="91" t="s">
        <v>38</v>
      </c>
      <c r="B56" s="49">
        <f>SUM(B57:B63)</f>
        <v>9633208</v>
      </c>
      <c r="C56" s="115">
        <f>SUM(C57:C63)</f>
        <v>0</v>
      </c>
      <c r="D56" s="50">
        <f>SUM(D57:D63)</f>
        <v>9633208</v>
      </c>
      <c r="E56" s="56">
        <f t="shared" ref="E56:Q56" si="22">SUM(E57:E63)</f>
        <v>0</v>
      </c>
      <c r="F56" s="57">
        <f t="shared" si="22"/>
        <v>0</v>
      </c>
      <c r="G56" s="56">
        <f t="shared" si="22"/>
        <v>40540.080000000002</v>
      </c>
      <c r="H56" s="50">
        <f>SUM(H57:H65)</f>
        <v>845189.87999999989</v>
      </c>
      <c r="I56" s="64">
        <f t="shared" si="22"/>
        <v>2218850.88</v>
      </c>
      <c r="J56" s="56">
        <f t="shared" si="22"/>
        <v>2459239</v>
      </c>
      <c r="K56" s="50">
        <f t="shared" si="22"/>
        <v>696545.6</v>
      </c>
      <c r="L56" s="56">
        <f t="shared" si="22"/>
        <v>30674.73</v>
      </c>
      <c r="M56" s="50">
        <f t="shared" si="22"/>
        <v>0</v>
      </c>
      <c r="N56" s="50">
        <f t="shared" si="22"/>
        <v>0</v>
      </c>
      <c r="O56" s="50">
        <f t="shared" si="22"/>
        <v>0</v>
      </c>
      <c r="P56" s="50">
        <f t="shared" si="22"/>
        <v>0</v>
      </c>
      <c r="Q56" s="56">
        <f t="shared" si="22"/>
        <v>6291040.1699999999</v>
      </c>
    </row>
    <row r="57" spans="1:25" ht="15" customHeight="1" x14ac:dyDescent="0.2">
      <c r="A57" s="93" t="s">
        <v>39</v>
      </c>
      <c r="B57" s="42">
        <v>1942490</v>
      </c>
      <c r="C57" s="98"/>
      <c r="D57" s="42">
        <v>1942490</v>
      </c>
      <c r="E57" s="44">
        <v>0</v>
      </c>
      <c r="F57" s="45">
        <v>0</v>
      </c>
      <c r="G57" s="44">
        <v>40540.080000000002</v>
      </c>
      <c r="H57" s="43">
        <v>225552.28</v>
      </c>
      <c r="I57" s="61">
        <v>772898.82</v>
      </c>
      <c r="J57" s="44">
        <v>276202.59999999998</v>
      </c>
      <c r="K57" s="43">
        <v>0</v>
      </c>
      <c r="L57" s="44">
        <v>0</v>
      </c>
      <c r="M57" s="43">
        <v>0</v>
      </c>
      <c r="N57" s="43">
        <v>0</v>
      </c>
      <c r="O57" s="43">
        <v>0</v>
      </c>
      <c r="P57" s="43">
        <v>0</v>
      </c>
      <c r="Q57" s="44">
        <f t="shared" ref="Q57:Q65" si="23">SUM(E57:P57)</f>
        <v>1315193.7799999998</v>
      </c>
    </row>
    <row r="58" spans="1:25" ht="15" customHeight="1" x14ac:dyDescent="0.2">
      <c r="A58" s="92" t="s">
        <v>40</v>
      </c>
      <c r="B58" s="42">
        <v>428680</v>
      </c>
      <c r="C58" s="54"/>
      <c r="D58" s="42">
        <v>428680</v>
      </c>
      <c r="E58" s="44">
        <v>0</v>
      </c>
      <c r="F58" s="45">
        <v>0</v>
      </c>
      <c r="G58" s="44">
        <v>0</v>
      </c>
      <c r="H58" s="43">
        <v>0</v>
      </c>
      <c r="I58" s="61">
        <v>140469.56</v>
      </c>
      <c r="J58" s="44">
        <v>0</v>
      </c>
      <c r="K58" s="43">
        <v>99710</v>
      </c>
      <c r="L58" s="44">
        <v>0</v>
      </c>
      <c r="M58" s="43">
        <v>0</v>
      </c>
      <c r="N58" s="43">
        <v>0</v>
      </c>
      <c r="O58" s="43">
        <v>0</v>
      </c>
      <c r="P58" s="43">
        <v>0</v>
      </c>
      <c r="Q58" s="44">
        <f t="shared" si="23"/>
        <v>240179.56</v>
      </c>
    </row>
    <row r="59" spans="1:25" ht="15" customHeight="1" x14ac:dyDescent="0.2">
      <c r="A59" s="92" t="s">
        <v>45</v>
      </c>
      <c r="B59" s="42">
        <v>613818</v>
      </c>
      <c r="C59" s="54"/>
      <c r="D59" s="42">
        <v>613818</v>
      </c>
      <c r="E59" s="44">
        <v>0</v>
      </c>
      <c r="F59" s="45">
        <v>0</v>
      </c>
      <c r="G59" s="44">
        <v>0</v>
      </c>
      <c r="H59" s="43">
        <v>243325.44</v>
      </c>
      <c r="I59" s="61">
        <v>0</v>
      </c>
      <c r="J59" s="44">
        <v>77502.399999999994</v>
      </c>
      <c r="K59" s="43">
        <v>0</v>
      </c>
      <c r="L59" s="44">
        <v>0</v>
      </c>
      <c r="M59" s="43">
        <v>0</v>
      </c>
      <c r="N59" s="43">
        <v>0</v>
      </c>
      <c r="O59" s="43">
        <v>0</v>
      </c>
      <c r="P59" s="43">
        <v>0</v>
      </c>
      <c r="Q59" s="44">
        <f t="shared" si="23"/>
        <v>320827.83999999997</v>
      </c>
    </row>
    <row r="60" spans="1:25" ht="15" customHeight="1" x14ac:dyDescent="0.2">
      <c r="A60" s="92" t="s">
        <v>54</v>
      </c>
      <c r="B60" s="42">
        <v>1945700</v>
      </c>
      <c r="C60" s="54"/>
      <c r="D60" s="42">
        <v>1945700</v>
      </c>
      <c r="E60" s="44">
        <v>0</v>
      </c>
      <c r="F60" s="45">
        <v>0</v>
      </c>
      <c r="G60" s="44">
        <v>0</v>
      </c>
      <c r="H60" s="43">
        <v>0</v>
      </c>
      <c r="I60" s="61">
        <v>0</v>
      </c>
      <c r="J60" s="44">
        <v>0</v>
      </c>
      <c r="K60" s="43">
        <v>384000</v>
      </c>
      <c r="L60" s="44">
        <v>0</v>
      </c>
      <c r="M60" s="43">
        <v>0</v>
      </c>
      <c r="N60" s="43">
        <v>0</v>
      </c>
      <c r="O60" s="43">
        <v>0</v>
      </c>
      <c r="P60" s="43">
        <v>0</v>
      </c>
      <c r="Q60" s="44">
        <f t="shared" si="23"/>
        <v>384000</v>
      </c>
    </row>
    <row r="61" spans="1:25" ht="15" customHeight="1" x14ac:dyDescent="0.2">
      <c r="A61" s="92" t="s">
        <v>41</v>
      </c>
      <c r="B61" s="42">
        <v>1202520</v>
      </c>
      <c r="C61" s="54"/>
      <c r="D61" s="42">
        <v>1202520</v>
      </c>
      <c r="E61" s="44">
        <v>0</v>
      </c>
      <c r="F61" s="45">
        <v>0</v>
      </c>
      <c r="G61" s="44">
        <v>0</v>
      </c>
      <c r="H61" s="43">
        <v>376312.16</v>
      </c>
      <c r="I61" s="61">
        <v>205482.5</v>
      </c>
      <c r="J61" s="44">
        <v>355534</v>
      </c>
      <c r="K61" s="43">
        <v>212835.6</v>
      </c>
      <c r="L61" s="44">
        <v>30674.73</v>
      </c>
      <c r="M61" s="43">
        <v>0</v>
      </c>
      <c r="N61" s="43">
        <v>0</v>
      </c>
      <c r="O61" s="43">
        <v>0</v>
      </c>
      <c r="P61" s="43">
        <v>0</v>
      </c>
      <c r="Q61" s="44">
        <f t="shared" si="23"/>
        <v>1180838.99</v>
      </c>
      <c r="R61" s="1"/>
      <c r="S61" s="1"/>
      <c r="T61" s="1"/>
      <c r="U61" s="1"/>
      <c r="V61" s="1"/>
      <c r="W61" s="1"/>
      <c r="X61" s="1"/>
      <c r="Y61" s="1"/>
    </row>
    <row r="62" spans="1:25" ht="15" customHeight="1" x14ac:dyDescent="0.2">
      <c r="A62" s="92" t="s">
        <v>74</v>
      </c>
      <c r="B62" s="44">
        <v>0</v>
      </c>
      <c r="C62" s="54"/>
      <c r="D62" s="44">
        <v>0</v>
      </c>
      <c r="E62" s="44">
        <v>0</v>
      </c>
      <c r="F62" s="45">
        <v>0</v>
      </c>
      <c r="G62" s="44">
        <v>0</v>
      </c>
      <c r="H62" s="43">
        <v>0</v>
      </c>
      <c r="I62" s="61">
        <v>0</v>
      </c>
      <c r="J62" s="44">
        <v>0</v>
      </c>
      <c r="K62" s="43">
        <v>0</v>
      </c>
      <c r="L62" s="44">
        <v>0</v>
      </c>
      <c r="M62" s="43">
        <v>0</v>
      </c>
      <c r="N62" s="43">
        <v>0</v>
      </c>
      <c r="O62" s="43">
        <v>0</v>
      </c>
      <c r="P62" s="43">
        <v>0</v>
      </c>
      <c r="Q62" s="44">
        <f t="shared" si="23"/>
        <v>0</v>
      </c>
      <c r="R62" s="1"/>
      <c r="S62" s="1"/>
      <c r="T62" s="1"/>
      <c r="U62" s="1"/>
      <c r="V62" s="1"/>
      <c r="W62" s="1"/>
      <c r="X62" s="1"/>
      <c r="Y62" s="1"/>
    </row>
    <row r="63" spans="1:25" ht="15" customHeight="1" x14ac:dyDescent="0.2">
      <c r="A63" s="92" t="s">
        <v>55</v>
      </c>
      <c r="B63" s="42">
        <v>3500000</v>
      </c>
      <c r="C63" s="54"/>
      <c r="D63" s="81">
        <v>3500000</v>
      </c>
      <c r="E63" s="61">
        <v>0</v>
      </c>
      <c r="F63" s="44">
        <v>0</v>
      </c>
      <c r="G63" s="61">
        <v>0</v>
      </c>
      <c r="H63" s="61">
        <v>0</v>
      </c>
      <c r="I63" s="61">
        <v>1100000</v>
      </c>
      <c r="J63" s="44">
        <v>1750000</v>
      </c>
      <c r="K63" s="43">
        <v>0</v>
      </c>
      <c r="L63" s="44">
        <v>0</v>
      </c>
      <c r="M63" s="43">
        <v>0</v>
      </c>
      <c r="N63" s="43">
        <v>0</v>
      </c>
      <c r="O63" s="43">
        <v>0</v>
      </c>
      <c r="P63" s="43">
        <v>0</v>
      </c>
      <c r="Q63" s="44">
        <f t="shared" si="23"/>
        <v>2850000</v>
      </c>
      <c r="R63" s="1"/>
      <c r="S63" s="1"/>
      <c r="T63" s="1"/>
      <c r="U63" s="1"/>
      <c r="V63" s="1"/>
      <c r="W63" s="1"/>
      <c r="X63" s="1"/>
      <c r="Y63" s="1"/>
    </row>
    <row r="64" spans="1:25" ht="15" customHeight="1" x14ac:dyDescent="0.2">
      <c r="A64" s="92" t="s">
        <v>108</v>
      </c>
      <c r="B64" s="44">
        <v>0</v>
      </c>
      <c r="C64" s="54"/>
      <c r="D64" s="61">
        <v>0</v>
      </c>
      <c r="E64" s="61">
        <v>0</v>
      </c>
      <c r="F64" s="44">
        <v>0</v>
      </c>
      <c r="G64" s="61">
        <v>0</v>
      </c>
      <c r="H64" s="61">
        <v>0</v>
      </c>
      <c r="I64" s="61">
        <v>0</v>
      </c>
      <c r="J64" s="44">
        <v>0</v>
      </c>
      <c r="K64" s="43">
        <v>0</v>
      </c>
      <c r="L64" s="44">
        <v>0</v>
      </c>
      <c r="M64" s="43">
        <v>0</v>
      </c>
      <c r="N64" s="43">
        <v>0</v>
      </c>
      <c r="O64" s="43">
        <v>0</v>
      </c>
      <c r="P64" s="43">
        <v>0</v>
      </c>
      <c r="Q64" s="44">
        <f t="shared" si="23"/>
        <v>0</v>
      </c>
      <c r="R64" s="1"/>
      <c r="S64" s="1"/>
      <c r="T64" s="1"/>
      <c r="U64" s="1"/>
      <c r="V64" s="1"/>
      <c r="W64" s="1"/>
      <c r="X64" s="1"/>
      <c r="Y64" s="1"/>
    </row>
    <row r="65" spans="1:25" ht="15" customHeight="1" x14ac:dyDescent="0.2">
      <c r="A65" s="92" t="s">
        <v>75</v>
      </c>
      <c r="B65" s="61">
        <v>0</v>
      </c>
      <c r="C65" s="54"/>
      <c r="D65" s="61">
        <v>0</v>
      </c>
      <c r="E65" s="61">
        <v>0</v>
      </c>
      <c r="F65" s="44">
        <v>0</v>
      </c>
      <c r="G65" s="61">
        <v>0</v>
      </c>
      <c r="H65" s="61">
        <v>0</v>
      </c>
      <c r="I65" s="61">
        <v>0</v>
      </c>
      <c r="J65" s="44">
        <v>0</v>
      </c>
      <c r="K65" s="43">
        <v>0</v>
      </c>
      <c r="L65" s="44">
        <v>0</v>
      </c>
      <c r="M65" s="43">
        <v>0</v>
      </c>
      <c r="N65" s="43">
        <v>0</v>
      </c>
      <c r="O65" s="43">
        <v>0</v>
      </c>
      <c r="P65" s="43">
        <v>0</v>
      </c>
      <c r="Q65" s="44">
        <f t="shared" si="23"/>
        <v>0</v>
      </c>
      <c r="R65" s="1"/>
      <c r="S65" s="1"/>
      <c r="T65" s="1"/>
      <c r="U65" s="1"/>
      <c r="V65" s="1"/>
      <c r="W65" s="1"/>
      <c r="X65" s="1"/>
      <c r="Y65" s="1"/>
    </row>
    <row r="66" spans="1:25" ht="15" customHeight="1" x14ac:dyDescent="0.2">
      <c r="A66" s="94" t="s">
        <v>76</v>
      </c>
      <c r="B66" s="56">
        <f>SUM(B67:B70)</f>
        <v>0</v>
      </c>
      <c r="C66" s="50">
        <f t="shared" ref="C66:D66" si="24">SUM(C67:C70)</f>
        <v>0</v>
      </c>
      <c r="D66" s="64">
        <f t="shared" si="24"/>
        <v>0</v>
      </c>
      <c r="E66" s="64">
        <f t="shared" ref="E66" si="25">SUM(E67:E70)</f>
        <v>0</v>
      </c>
      <c r="F66" s="56">
        <f t="shared" ref="F66" si="26">SUM(F67:F70)</f>
        <v>0</v>
      </c>
      <c r="G66" s="64">
        <f t="shared" ref="G66" si="27">SUM(G67:G70)</f>
        <v>0</v>
      </c>
      <c r="H66" s="64">
        <f t="shared" ref="H66" si="28">SUM(H67:H70)</f>
        <v>0</v>
      </c>
      <c r="I66" s="64">
        <f t="shared" ref="I66" si="29">SUM(I67:I70)</f>
        <v>0</v>
      </c>
      <c r="J66" s="56">
        <f t="shared" ref="J66" si="30">SUM(J67:J70)</f>
        <v>0</v>
      </c>
      <c r="K66" s="50">
        <f t="shared" ref="K66" si="31">SUM(K67:K70)</f>
        <v>0</v>
      </c>
      <c r="L66" s="56">
        <f t="shared" ref="L66" si="32">SUM(L67:L70)</f>
        <v>0</v>
      </c>
      <c r="M66" s="50">
        <f t="shared" ref="M66" si="33">SUM(M67:M70)</f>
        <v>0</v>
      </c>
      <c r="N66" s="50">
        <f t="shared" ref="N66" si="34">SUM(N67:N70)</f>
        <v>0</v>
      </c>
      <c r="O66" s="50">
        <f t="shared" ref="O66" si="35">SUM(O67:O70)</f>
        <v>0</v>
      </c>
      <c r="P66" s="50">
        <f t="shared" ref="P66" si="36">SUM(P67:P70)</f>
        <v>0</v>
      </c>
      <c r="Q66" s="56">
        <f t="shared" ref="Q66" si="37">SUM(Q67:Q70)</f>
        <v>0</v>
      </c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95" t="s">
        <v>77</v>
      </c>
      <c r="B67" s="44">
        <v>0</v>
      </c>
      <c r="C67" s="43">
        <v>0</v>
      </c>
      <c r="D67" s="61">
        <v>0</v>
      </c>
      <c r="E67" s="44">
        <v>0</v>
      </c>
      <c r="F67" s="44">
        <v>0</v>
      </c>
      <c r="G67" s="61">
        <v>0</v>
      </c>
      <c r="H67" s="61">
        <v>0</v>
      </c>
      <c r="I67" s="61">
        <v>0</v>
      </c>
      <c r="J67" s="44">
        <v>0</v>
      </c>
      <c r="K67" s="43">
        <v>0</v>
      </c>
      <c r="L67" s="44">
        <v>0</v>
      </c>
      <c r="M67" s="43">
        <v>0</v>
      </c>
      <c r="N67" s="43">
        <v>0</v>
      </c>
      <c r="O67" s="43">
        <v>0</v>
      </c>
      <c r="P67" s="43">
        <v>0</v>
      </c>
      <c r="Q67" s="44">
        <v>0</v>
      </c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95" t="s">
        <v>78</v>
      </c>
      <c r="B68" s="44">
        <v>0</v>
      </c>
      <c r="C68" s="43">
        <v>0</v>
      </c>
      <c r="D68" s="43">
        <v>0</v>
      </c>
      <c r="E68" s="44">
        <v>0</v>
      </c>
      <c r="F68" s="61">
        <v>0</v>
      </c>
      <c r="G68" s="61">
        <v>0</v>
      </c>
      <c r="H68" s="61">
        <v>0</v>
      </c>
      <c r="I68" s="61">
        <v>0</v>
      </c>
      <c r="J68" s="44">
        <v>0</v>
      </c>
      <c r="K68" s="43">
        <v>0</v>
      </c>
      <c r="L68" s="44">
        <v>0</v>
      </c>
      <c r="M68" s="43">
        <v>0</v>
      </c>
      <c r="N68" s="43">
        <v>0</v>
      </c>
      <c r="O68" s="43">
        <v>0</v>
      </c>
      <c r="P68" s="43">
        <v>0</v>
      </c>
      <c r="Q68" s="44">
        <v>0</v>
      </c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95" t="s">
        <v>79</v>
      </c>
      <c r="B69" s="44">
        <v>0</v>
      </c>
      <c r="C69" s="43">
        <v>0</v>
      </c>
      <c r="D69" s="43">
        <v>0</v>
      </c>
      <c r="E69" s="44">
        <v>0</v>
      </c>
      <c r="F69" s="61">
        <v>0</v>
      </c>
      <c r="G69" s="61">
        <v>0</v>
      </c>
      <c r="H69" s="61">
        <v>0</v>
      </c>
      <c r="I69" s="61">
        <v>0</v>
      </c>
      <c r="J69" s="44">
        <v>0</v>
      </c>
      <c r="K69" s="43">
        <v>0</v>
      </c>
      <c r="L69" s="44">
        <v>0</v>
      </c>
      <c r="M69" s="43">
        <v>0</v>
      </c>
      <c r="N69" s="43">
        <v>0</v>
      </c>
      <c r="O69" s="43">
        <v>0</v>
      </c>
      <c r="P69" s="43">
        <v>0</v>
      </c>
      <c r="Q69" s="44">
        <v>0</v>
      </c>
      <c r="R69" s="1"/>
      <c r="S69" s="1"/>
      <c r="T69" s="1"/>
      <c r="U69" s="1"/>
      <c r="V69" s="1"/>
      <c r="W69" s="1"/>
      <c r="X69" s="1"/>
      <c r="Y69" s="1"/>
    </row>
    <row r="70" spans="1:25" ht="22.5" x14ac:dyDescent="0.2">
      <c r="A70" s="96" t="s">
        <v>80</v>
      </c>
      <c r="B70" s="44">
        <v>0</v>
      </c>
      <c r="C70" s="43">
        <v>0</v>
      </c>
      <c r="D70" s="61">
        <v>0</v>
      </c>
      <c r="E70" s="44">
        <v>0</v>
      </c>
      <c r="F70" s="61">
        <v>0</v>
      </c>
      <c r="G70" s="61">
        <v>0</v>
      </c>
      <c r="H70" s="61">
        <v>0</v>
      </c>
      <c r="I70" s="61">
        <v>0</v>
      </c>
      <c r="J70" s="44">
        <v>0</v>
      </c>
      <c r="K70" s="43">
        <v>0</v>
      </c>
      <c r="L70" s="44">
        <v>0</v>
      </c>
      <c r="M70" s="43">
        <v>0</v>
      </c>
      <c r="N70" s="43">
        <v>0</v>
      </c>
      <c r="O70" s="43">
        <v>0</v>
      </c>
      <c r="P70" s="43">
        <v>0</v>
      </c>
      <c r="Q70" s="44">
        <v>0</v>
      </c>
      <c r="R70" s="1"/>
      <c r="S70" s="1"/>
      <c r="T70" s="1"/>
      <c r="U70" s="1"/>
      <c r="V70" s="1"/>
      <c r="W70" s="1"/>
      <c r="X70" s="1"/>
      <c r="Y70" s="1"/>
    </row>
    <row r="71" spans="1:25" ht="15" customHeight="1" x14ac:dyDescent="0.2">
      <c r="A71" s="94" t="s">
        <v>81</v>
      </c>
      <c r="B71" s="56">
        <f>SUM(B72:B73)</f>
        <v>0</v>
      </c>
      <c r="C71" s="50">
        <f t="shared" ref="C71:D71" si="38">SUM(C72:C73)</f>
        <v>0</v>
      </c>
      <c r="D71" s="64">
        <f t="shared" si="38"/>
        <v>0</v>
      </c>
      <c r="E71" s="56">
        <f t="shared" ref="E71" si="39">SUM(E72:E73)</f>
        <v>0</v>
      </c>
      <c r="F71" s="64">
        <f t="shared" ref="F71" si="40">SUM(F72:F73)</f>
        <v>0</v>
      </c>
      <c r="G71" s="64">
        <f t="shared" ref="G71" si="41">SUM(G72:G73)</f>
        <v>0</v>
      </c>
      <c r="H71" s="64">
        <f t="shared" ref="H71" si="42">SUM(H72:H73)</f>
        <v>0</v>
      </c>
      <c r="I71" s="64">
        <f t="shared" ref="I71" si="43">SUM(I72:I73)</f>
        <v>0</v>
      </c>
      <c r="J71" s="56">
        <f t="shared" ref="J71" si="44">SUM(J72:J73)</f>
        <v>0</v>
      </c>
      <c r="K71" s="50">
        <f t="shared" ref="K71" si="45">SUM(K72:K73)</f>
        <v>0</v>
      </c>
      <c r="L71" s="56">
        <f t="shared" ref="L71" si="46">SUM(L72:L73)</f>
        <v>0</v>
      </c>
      <c r="M71" s="50">
        <f t="shared" ref="M71" si="47">SUM(M72:M73)</f>
        <v>0</v>
      </c>
      <c r="N71" s="50">
        <f t="shared" ref="N71" si="48">SUM(N72:N73)</f>
        <v>0</v>
      </c>
      <c r="O71" s="50">
        <f t="shared" ref="O71" si="49">SUM(O72:O73)</f>
        <v>0</v>
      </c>
      <c r="P71" s="50">
        <f t="shared" ref="P71" si="50">SUM(P72:P73)</f>
        <v>0</v>
      </c>
      <c r="Q71" s="56">
        <f t="shared" ref="Q71" si="51">SUM(Q72:Q73)</f>
        <v>0</v>
      </c>
      <c r="R71" s="1"/>
      <c r="S71" s="1"/>
      <c r="T71" s="1"/>
      <c r="U71" s="1"/>
      <c r="V71" s="1"/>
      <c r="W71" s="1"/>
      <c r="X71" s="1"/>
      <c r="Y71" s="1"/>
    </row>
    <row r="72" spans="1:25" ht="15" customHeight="1" x14ac:dyDescent="0.2">
      <c r="A72" s="95" t="s">
        <v>82</v>
      </c>
      <c r="B72" s="44">
        <v>0</v>
      </c>
      <c r="C72" s="43">
        <v>0</v>
      </c>
      <c r="D72" s="61">
        <v>0</v>
      </c>
      <c r="E72" s="44">
        <v>0</v>
      </c>
      <c r="F72" s="61">
        <v>0</v>
      </c>
      <c r="G72" s="61">
        <v>0</v>
      </c>
      <c r="H72" s="61">
        <v>0</v>
      </c>
      <c r="I72" s="61">
        <v>0</v>
      </c>
      <c r="J72" s="44">
        <v>0</v>
      </c>
      <c r="K72" s="43">
        <v>0</v>
      </c>
      <c r="L72" s="44">
        <v>0</v>
      </c>
      <c r="M72" s="43">
        <v>0</v>
      </c>
      <c r="N72" s="43">
        <v>0</v>
      </c>
      <c r="O72" s="43">
        <v>0</v>
      </c>
      <c r="P72" s="43">
        <v>0</v>
      </c>
      <c r="Q72" s="44">
        <v>0</v>
      </c>
      <c r="R72" s="1"/>
      <c r="S72" s="1"/>
      <c r="T72" s="1"/>
      <c r="U72" s="1"/>
      <c r="V72" s="1"/>
      <c r="W72" s="1"/>
      <c r="X72" s="1"/>
      <c r="Y72" s="1"/>
    </row>
    <row r="73" spans="1:25" ht="15" customHeight="1" x14ac:dyDescent="0.2">
      <c r="A73" s="95" t="s">
        <v>83</v>
      </c>
      <c r="B73" s="44">
        <v>0</v>
      </c>
      <c r="C73" s="43">
        <v>0</v>
      </c>
      <c r="D73" s="61">
        <v>0</v>
      </c>
      <c r="E73" s="44">
        <v>0</v>
      </c>
      <c r="F73" s="61">
        <v>0</v>
      </c>
      <c r="G73" s="61">
        <v>0</v>
      </c>
      <c r="H73" s="61">
        <v>0</v>
      </c>
      <c r="I73" s="61">
        <v>0</v>
      </c>
      <c r="J73" s="44">
        <v>0</v>
      </c>
      <c r="K73" s="43">
        <v>0</v>
      </c>
      <c r="L73" s="44">
        <v>0</v>
      </c>
      <c r="M73" s="43">
        <v>0</v>
      </c>
      <c r="N73" s="43">
        <v>0</v>
      </c>
      <c r="O73" s="43">
        <v>0</v>
      </c>
      <c r="P73" s="43">
        <v>0</v>
      </c>
      <c r="Q73" s="44">
        <v>0</v>
      </c>
      <c r="R73" s="1"/>
      <c r="S73" s="1"/>
      <c r="T73" s="1"/>
      <c r="U73" s="1"/>
      <c r="V73" s="1"/>
      <c r="W73" s="1"/>
      <c r="X73" s="1"/>
      <c r="Y73" s="1"/>
    </row>
    <row r="74" spans="1:25" ht="15" customHeight="1" x14ac:dyDescent="0.2">
      <c r="A74" s="95" t="s">
        <v>105</v>
      </c>
      <c r="B74" s="44">
        <v>0</v>
      </c>
      <c r="C74" s="43"/>
      <c r="D74" s="61">
        <v>0</v>
      </c>
      <c r="E74" s="44">
        <v>0</v>
      </c>
      <c r="F74" s="61">
        <v>0</v>
      </c>
      <c r="G74" s="61">
        <v>0</v>
      </c>
      <c r="H74" s="61">
        <v>0</v>
      </c>
      <c r="I74" s="61">
        <v>0</v>
      </c>
      <c r="J74" s="44">
        <v>0</v>
      </c>
      <c r="K74" s="43">
        <v>0</v>
      </c>
      <c r="L74" s="44">
        <v>0</v>
      </c>
      <c r="M74" s="43">
        <v>0</v>
      </c>
      <c r="N74" s="43">
        <v>0</v>
      </c>
      <c r="O74" s="43">
        <v>0</v>
      </c>
      <c r="P74" s="43">
        <v>0</v>
      </c>
      <c r="Q74" s="44">
        <v>0</v>
      </c>
      <c r="R74" s="1"/>
      <c r="S74" s="1"/>
      <c r="T74" s="1"/>
      <c r="U74" s="1"/>
      <c r="V74" s="1"/>
      <c r="W74" s="1"/>
      <c r="X74" s="1"/>
      <c r="Y74" s="1"/>
    </row>
    <row r="75" spans="1:25" ht="15" customHeight="1" x14ac:dyDescent="0.2">
      <c r="A75" s="95" t="s">
        <v>106</v>
      </c>
      <c r="B75" s="61">
        <v>0</v>
      </c>
      <c r="C75" s="43"/>
      <c r="D75" s="61">
        <v>0</v>
      </c>
      <c r="E75" s="44">
        <v>0</v>
      </c>
      <c r="F75" s="61">
        <v>0</v>
      </c>
      <c r="G75" s="61">
        <v>0</v>
      </c>
      <c r="H75" s="61">
        <v>0</v>
      </c>
      <c r="I75" s="61">
        <v>0</v>
      </c>
      <c r="J75" s="44">
        <v>0</v>
      </c>
      <c r="K75" s="43">
        <v>0</v>
      </c>
      <c r="L75" s="44">
        <v>0</v>
      </c>
      <c r="M75" s="43">
        <v>0</v>
      </c>
      <c r="N75" s="43">
        <v>0</v>
      </c>
      <c r="O75" s="43">
        <v>0</v>
      </c>
      <c r="P75" s="43">
        <v>0</v>
      </c>
      <c r="Q75" s="44">
        <v>0</v>
      </c>
      <c r="R75" s="1"/>
      <c r="S75" s="1"/>
      <c r="T75" s="1"/>
      <c r="U75" s="1"/>
      <c r="V75" s="1"/>
      <c r="W75" s="1"/>
      <c r="X75" s="1"/>
      <c r="Y75" s="1"/>
    </row>
    <row r="76" spans="1:25" ht="15" customHeight="1" x14ac:dyDescent="0.2">
      <c r="A76" s="95" t="s">
        <v>107</v>
      </c>
      <c r="B76" s="44">
        <v>0</v>
      </c>
      <c r="C76" s="43"/>
      <c r="D76" s="61">
        <v>0</v>
      </c>
      <c r="E76" s="44">
        <v>0</v>
      </c>
      <c r="F76" s="61">
        <v>0</v>
      </c>
      <c r="G76" s="61">
        <v>0</v>
      </c>
      <c r="H76" s="61">
        <v>0</v>
      </c>
      <c r="I76" s="61">
        <v>0</v>
      </c>
      <c r="J76" s="44">
        <v>0</v>
      </c>
      <c r="K76" s="43">
        <v>0</v>
      </c>
      <c r="L76" s="44">
        <v>0</v>
      </c>
      <c r="M76" s="43">
        <v>0</v>
      </c>
      <c r="N76" s="43">
        <v>0</v>
      </c>
      <c r="O76" s="43">
        <v>0</v>
      </c>
      <c r="P76" s="43">
        <v>0</v>
      </c>
      <c r="Q76" s="44">
        <v>0</v>
      </c>
      <c r="R76" s="1"/>
      <c r="S76" s="1"/>
      <c r="T76" s="1"/>
      <c r="U76" s="1"/>
      <c r="V76" s="1"/>
      <c r="W76" s="1"/>
      <c r="X76" s="1"/>
      <c r="Y76" s="1"/>
    </row>
    <row r="77" spans="1:25" ht="15" customHeight="1" x14ac:dyDescent="0.2">
      <c r="A77" s="94" t="s">
        <v>84</v>
      </c>
      <c r="B77" s="56">
        <f>SUM(B78:B82)</f>
        <v>0</v>
      </c>
      <c r="C77" s="50">
        <f t="shared" ref="C77:D77" si="52">SUM(C78:C81)</f>
        <v>0</v>
      </c>
      <c r="D77" s="56">
        <f t="shared" si="52"/>
        <v>0</v>
      </c>
      <c r="E77" s="50">
        <f t="shared" ref="E77" si="53">SUM(E78:E81)</f>
        <v>0</v>
      </c>
      <c r="F77" s="64">
        <f t="shared" ref="F77" si="54">SUM(F78:F81)</f>
        <v>0</v>
      </c>
      <c r="G77" s="64">
        <f t="shared" ref="G77" si="55">SUM(G78:G81)</f>
        <v>0</v>
      </c>
      <c r="H77" s="64">
        <f t="shared" ref="H77" si="56">SUM(H78:H81)</f>
        <v>0</v>
      </c>
      <c r="I77" s="64">
        <f t="shared" ref="I77" si="57">SUM(I78:I81)</f>
        <v>0</v>
      </c>
      <c r="J77" s="56">
        <f t="shared" ref="J77" si="58">SUM(J78:J81)</f>
        <v>0</v>
      </c>
      <c r="K77" s="50">
        <f t="shared" ref="K77" si="59">SUM(K78:K81)</f>
        <v>0</v>
      </c>
      <c r="L77" s="56">
        <f t="shared" ref="L77" si="60">SUM(L78:L81)</f>
        <v>0</v>
      </c>
      <c r="M77" s="50">
        <f t="shared" ref="M77" si="61">SUM(M78:M81)</f>
        <v>0</v>
      </c>
      <c r="N77" s="50">
        <f t="shared" ref="N77" si="62">SUM(N78:N81)</f>
        <v>0</v>
      </c>
      <c r="O77" s="50">
        <f t="shared" ref="O77" si="63">SUM(O78:O81)</f>
        <v>0</v>
      </c>
      <c r="P77" s="50">
        <f t="shared" ref="P77" si="64">SUM(P78:P81)</f>
        <v>0</v>
      </c>
      <c r="Q77" s="56">
        <f t="shared" ref="Q77" si="65">SUM(Q78:Q81)</f>
        <v>0</v>
      </c>
      <c r="R77" s="1"/>
      <c r="S77" s="1"/>
      <c r="T77" s="1"/>
      <c r="U77" s="1"/>
      <c r="V77" s="1"/>
      <c r="W77" s="1"/>
      <c r="X77" s="1"/>
      <c r="Y77" s="1"/>
    </row>
    <row r="78" spans="1:25" ht="15" customHeight="1" x14ac:dyDescent="0.2">
      <c r="A78" s="95" t="s">
        <v>85</v>
      </c>
      <c r="B78" s="44">
        <v>0</v>
      </c>
      <c r="C78" s="43">
        <v>0</v>
      </c>
      <c r="D78" s="44">
        <v>0</v>
      </c>
      <c r="E78" s="43">
        <v>0</v>
      </c>
      <c r="F78" s="44">
        <v>0</v>
      </c>
      <c r="G78" s="61">
        <v>0</v>
      </c>
      <c r="H78" s="61">
        <v>0</v>
      </c>
      <c r="I78" s="61">
        <v>0</v>
      </c>
      <c r="J78" s="44">
        <v>0</v>
      </c>
      <c r="K78" s="43">
        <v>0</v>
      </c>
      <c r="L78" s="44">
        <v>0</v>
      </c>
      <c r="M78" s="43">
        <v>0</v>
      </c>
      <c r="N78" s="43">
        <v>0</v>
      </c>
      <c r="O78" s="43">
        <v>0</v>
      </c>
      <c r="P78" s="43">
        <v>0</v>
      </c>
      <c r="Q78" s="44">
        <v>0</v>
      </c>
      <c r="R78" s="1"/>
      <c r="S78" s="1"/>
      <c r="T78" s="1"/>
      <c r="U78" s="1"/>
      <c r="V78" s="1"/>
      <c r="W78" s="1"/>
      <c r="X78" s="1"/>
      <c r="Y78" s="1"/>
    </row>
    <row r="79" spans="1:25" ht="15" customHeight="1" x14ac:dyDescent="0.2">
      <c r="A79" s="95" t="s">
        <v>104</v>
      </c>
      <c r="B79" s="44">
        <v>0</v>
      </c>
      <c r="C79" s="43">
        <v>0</v>
      </c>
      <c r="D79" s="61">
        <v>0</v>
      </c>
      <c r="E79" s="61">
        <v>0</v>
      </c>
      <c r="F79" s="61">
        <v>0</v>
      </c>
      <c r="G79" s="61">
        <v>0</v>
      </c>
      <c r="H79" s="61">
        <v>0</v>
      </c>
      <c r="I79" s="61">
        <v>0</v>
      </c>
      <c r="J79" s="61">
        <v>0</v>
      </c>
      <c r="K79" s="44">
        <v>0</v>
      </c>
      <c r="L79" s="44">
        <v>0</v>
      </c>
      <c r="M79" s="43">
        <v>0</v>
      </c>
      <c r="N79" s="43">
        <v>0</v>
      </c>
      <c r="O79" s="43">
        <v>0</v>
      </c>
      <c r="P79" s="43">
        <v>0</v>
      </c>
      <c r="Q79" s="44">
        <v>0</v>
      </c>
      <c r="R79" s="1"/>
      <c r="S79" s="1"/>
      <c r="T79" s="1"/>
      <c r="U79" s="1"/>
      <c r="V79" s="1"/>
      <c r="W79" s="1"/>
      <c r="X79" s="1"/>
      <c r="Y79" s="1"/>
    </row>
    <row r="80" spans="1:25" ht="15" customHeight="1" x14ac:dyDescent="0.2">
      <c r="A80" s="95" t="s">
        <v>103</v>
      </c>
      <c r="B80" s="61">
        <v>0</v>
      </c>
      <c r="C80" s="43"/>
      <c r="D80" s="61">
        <v>0</v>
      </c>
      <c r="E80" s="61">
        <v>0</v>
      </c>
      <c r="F80" s="61">
        <v>0</v>
      </c>
      <c r="G80" s="61"/>
      <c r="H80" s="61"/>
      <c r="I80" s="61"/>
      <c r="J80" s="61"/>
      <c r="K80" s="44"/>
      <c r="L80" s="44"/>
      <c r="M80" s="43"/>
      <c r="N80" s="43"/>
      <c r="O80" s="43"/>
      <c r="P80" s="43"/>
      <c r="Q80" s="44">
        <v>0</v>
      </c>
      <c r="R80" s="1"/>
      <c r="S80" s="1"/>
      <c r="T80" s="1"/>
      <c r="U80" s="1"/>
      <c r="V80" s="1"/>
      <c r="W80" s="1"/>
      <c r="X80" s="1"/>
      <c r="Y80" s="1"/>
    </row>
    <row r="81" spans="1:25" ht="14.25" customHeight="1" x14ac:dyDescent="0.2">
      <c r="A81" s="119" t="s">
        <v>86</v>
      </c>
      <c r="B81" s="87">
        <v>0</v>
      </c>
      <c r="C81" s="89">
        <v>0</v>
      </c>
      <c r="D81" s="87">
        <v>0</v>
      </c>
      <c r="E81" s="89">
        <v>0</v>
      </c>
      <c r="F81" s="87">
        <v>0</v>
      </c>
      <c r="G81" s="90">
        <v>0</v>
      </c>
      <c r="H81" s="90">
        <v>0</v>
      </c>
      <c r="I81" s="90">
        <v>0</v>
      </c>
      <c r="J81" s="87">
        <v>0</v>
      </c>
      <c r="K81" s="89">
        <v>0</v>
      </c>
      <c r="L81" s="87">
        <v>0</v>
      </c>
      <c r="M81" s="89">
        <v>0</v>
      </c>
      <c r="N81" s="89">
        <v>0</v>
      </c>
      <c r="O81" s="89">
        <v>0</v>
      </c>
      <c r="P81" s="89">
        <v>0</v>
      </c>
      <c r="Q81" s="87">
        <v>0</v>
      </c>
      <c r="R81" s="1"/>
      <c r="S81" s="1"/>
      <c r="T81" s="1"/>
      <c r="U81" s="1"/>
      <c r="V81" s="1"/>
      <c r="W81" s="1"/>
      <c r="X81" s="1"/>
      <c r="Y81" s="1"/>
    </row>
    <row r="82" spans="1:25" ht="25.5" customHeight="1" x14ac:dyDescent="0.2">
      <c r="A82" s="62" t="s">
        <v>102</v>
      </c>
      <c r="B82" s="44">
        <v>0</v>
      </c>
      <c r="C82" s="43"/>
      <c r="D82" s="44">
        <v>0</v>
      </c>
      <c r="E82" s="43">
        <v>0</v>
      </c>
      <c r="F82" s="44">
        <v>0</v>
      </c>
      <c r="G82" s="61"/>
      <c r="H82" s="61"/>
      <c r="I82" s="61"/>
      <c r="J82" s="44"/>
      <c r="K82" s="43"/>
      <c r="L82" s="44"/>
      <c r="M82" s="43"/>
      <c r="N82" s="43"/>
      <c r="O82" s="43"/>
      <c r="P82" s="43"/>
      <c r="Q82" s="47">
        <v>0</v>
      </c>
      <c r="R82" s="1"/>
      <c r="S82" s="1"/>
      <c r="T82" s="1"/>
      <c r="U82" s="1"/>
      <c r="V82" s="1"/>
      <c r="W82" s="1"/>
      <c r="X82" s="1"/>
      <c r="Y82" s="1"/>
    </row>
    <row r="83" spans="1:25" ht="18" customHeight="1" x14ac:dyDescent="0.2">
      <c r="A83" s="65" t="s">
        <v>97</v>
      </c>
      <c r="B83" s="66">
        <f>+B56+B48+B39+B29+B19+B13</f>
        <v>276225000</v>
      </c>
      <c r="C83" s="66">
        <f t="shared" ref="C83:D83" si="66">+C56+C48+C39+C29+C19+C13</f>
        <v>0</v>
      </c>
      <c r="D83" s="66">
        <f t="shared" si="66"/>
        <v>295425994.25</v>
      </c>
      <c r="E83" s="67">
        <f>+E13+E19+E29+E39+E48+E56+E66+E71+E77</f>
        <v>12923184.49</v>
      </c>
      <c r="F83" s="68">
        <f t="shared" ref="F83:Q83" si="67">+F13+F19+F29+F39+F48+F56+F66+F71+F77</f>
        <v>13152324.940000001</v>
      </c>
      <c r="G83" s="69">
        <f>+G13+G19+G29+G39+G48+G56+G66+G71+G77</f>
        <v>17403220.690000001</v>
      </c>
      <c r="H83" s="69">
        <f t="shared" si="67"/>
        <v>23414669.789999999</v>
      </c>
      <c r="I83" s="69">
        <f t="shared" si="67"/>
        <v>28999625.969999999</v>
      </c>
      <c r="J83" s="68">
        <f t="shared" si="67"/>
        <v>24946759.5</v>
      </c>
      <c r="K83" s="67">
        <f t="shared" si="67"/>
        <v>17834536.359999999</v>
      </c>
      <c r="L83" s="68">
        <f t="shared" si="67"/>
        <v>17842520.710000001</v>
      </c>
      <c r="M83" s="67">
        <f t="shared" si="67"/>
        <v>0</v>
      </c>
      <c r="N83" s="67">
        <f t="shared" si="67"/>
        <v>0</v>
      </c>
      <c r="O83" s="67">
        <f t="shared" si="67"/>
        <v>0</v>
      </c>
      <c r="P83" s="67">
        <f t="shared" si="67"/>
        <v>0</v>
      </c>
      <c r="Q83" s="79">
        <f t="shared" si="67"/>
        <v>156516842.44999999</v>
      </c>
      <c r="R83" s="1"/>
      <c r="S83" s="1"/>
      <c r="T83" s="1"/>
      <c r="U83" s="1"/>
      <c r="V83" s="1"/>
      <c r="W83" s="1"/>
      <c r="X83" s="1"/>
      <c r="Y83" s="1"/>
    </row>
    <row r="84" spans="1:25" ht="15" customHeight="1" x14ac:dyDescent="0.2">
      <c r="A84" s="63" t="s">
        <v>87</v>
      </c>
      <c r="B84" s="56">
        <v>0</v>
      </c>
      <c r="C84" s="50">
        <v>0</v>
      </c>
      <c r="D84" s="56">
        <v>0</v>
      </c>
      <c r="E84" s="50">
        <v>0</v>
      </c>
      <c r="F84" s="56">
        <v>0</v>
      </c>
      <c r="G84" s="64">
        <v>0</v>
      </c>
      <c r="H84" s="64">
        <v>0</v>
      </c>
      <c r="I84" s="64">
        <v>0</v>
      </c>
      <c r="J84" s="56">
        <v>0</v>
      </c>
      <c r="K84" s="50">
        <v>0</v>
      </c>
      <c r="L84" s="56">
        <v>0</v>
      </c>
      <c r="M84" s="50">
        <v>0</v>
      </c>
      <c r="N84" s="50">
        <v>0</v>
      </c>
      <c r="O84" s="50">
        <v>0</v>
      </c>
      <c r="P84" s="50">
        <v>0</v>
      </c>
      <c r="Q84" s="58">
        <v>0</v>
      </c>
      <c r="R84" s="1"/>
      <c r="S84" s="1"/>
      <c r="T84" s="1"/>
      <c r="U84" s="1"/>
      <c r="V84" s="1"/>
      <c r="W84" s="1"/>
      <c r="X84" s="1"/>
      <c r="Y84" s="1"/>
    </row>
    <row r="85" spans="1:25" ht="15" customHeight="1" x14ac:dyDescent="0.2">
      <c r="A85" s="63" t="s">
        <v>88</v>
      </c>
      <c r="B85" s="56">
        <v>0</v>
      </c>
      <c r="C85" s="50">
        <v>0</v>
      </c>
      <c r="D85" s="56">
        <v>0</v>
      </c>
      <c r="E85" s="50">
        <v>0</v>
      </c>
      <c r="F85" s="56">
        <v>0</v>
      </c>
      <c r="G85" s="64">
        <v>0</v>
      </c>
      <c r="H85" s="64">
        <v>0</v>
      </c>
      <c r="I85" s="64">
        <v>0</v>
      </c>
      <c r="J85" s="56">
        <v>0</v>
      </c>
      <c r="K85" s="50">
        <v>0</v>
      </c>
      <c r="L85" s="56">
        <v>0</v>
      </c>
      <c r="M85" s="50">
        <v>0</v>
      </c>
      <c r="N85" s="50">
        <v>0</v>
      </c>
      <c r="O85" s="50">
        <v>0</v>
      </c>
      <c r="P85" s="50">
        <v>0</v>
      </c>
      <c r="Q85" s="58">
        <v>0</v>
      </c>
      <c r="R85" s="1"/>
      <c r="S85" s="1"/>
      <c r="T85" s="1"/>
      <c r="U85" s="1"/>
      <c r="V85" s="1"/>
      <c r="W85" s="1"/>
      <c r="X85" s="1"/>
      <c r="Y85" s="1"/>
    </row>
    <row r="86" spans="1:25" ht="15" customHeight="1" x14ac:dyDescent="0.2">
      <c r="A86" s="60" t="s">
        <v>89</v>
      </c>
      <c r="B86" s="44">
        <v>0</v>
      </c>
      <c r="C86" s="43">
        <v>0</v>
      </c>
      <c r="D86" s="44">
        <v>0</v>
      </c>
      <c r="E86" s="43">
        <v>0</v>
      </c>
      <c r="F86" s="44">
        <v>0</v>
      </c>
      <c r="G86" s="61">
        <v>0</v>
      </c>
      <c r="H86" s="61">
        <v>0</v>
      </c>
      <c r="I86" s="61">
        <v>0</v>
      </c>
      <c r="J86" s="44">
        <v>0</v>
      </c>
      <c r="K86" s="43">
        <v>0</v>
      </c>
      <c r="L86" s="44">
        <v>0</v>
      </c>
      <c r="M86" s="43">
        <v>0</v>
      </c>
      <c r="N86" s="43">
        <v>0</v>
      </c>
      <c r="O86" s="43">
        <v>0</v>
      </c>
      <c r="P86" s="43">
        <v>0</v>
      </c>
      <c r="Q86" s="47">
        <v>0</v>
      </c>
      <c r="R86" s="1"/>
      <c r="S86" s="1"/>
      <c r="T86" s="1"/>
      <c r="U86" s="1"/>
      <c r="V86" s="1"/>
      <c r="W86" s="1"/>
      <c r="X86" s="1"/>
      <c r="Y86" s="1"/>
    </row>
    <row r="87" spans="1:25" ht="15" customHeight="1" x14ac:dyDescent="0.2">
      <c r="A87" s="60" t="s">
        <v>90</v>
      </c>
      <c r="B87" s="44">
        <v>0</v>
      </c>
      <c r="C87" s="43">
        <v>0</v>
      </c>
      <c r="D87" s="44">
        <v>0</v>
      </c>
      <c r="E87" s="43">
        <v>0</v>
      </c>
      <c r="F87" s="44">
        <v>0</v>
      </c>
      <c r="G87" s="61">
        <v>0</v>
      </c>
      <c r="H87" s="61">
        <v>0</v>
      </c>
      <c r="I87" s="61">
        <v>0</v>
      </c>
      <c r="J87" s="44">
        <v>0</v>
      </c>
      <c r="K87" s="43">
        <v>0</v>
      </c>
      <c r="L87" s="44">
        <v>0</v>
      </c>
      <c r="M87" s="43">
        <v>0</v>
      </c>
      <c r="N87" s="43">
        <v>0</v>
      </c>
      <c r="O87" s="43">
        <v>0</v>
      </c>
      <c r="P87" s="43">
        <v>0</v>
      </c>
      <c r="Q87" s="47">
        <v>0</v>
      </c>
      <c r="R87" s="1"/>
      <c r="S87" s="1"/>
      <c r="T87" s="1"/>
      <c r="U87" s="1"/>
      <c r="V87" s="1"/>
      <c r="W87" s="1"/>
      <c r="X87" s="1"/>
      <c r="Y87" s="1"/>
    </row>
    <row r="88" spans="1:25" ht="15" customHeight="1" x14ac:dyDescent="0.2">
      <c r="A88" s="63" t="s">
        <v>91</v>
      </c>
      <c r="B88" s="56">
        <v>0</v>
      </c>
      <c r="C88" s="50">
        <v>0</v>
      </c>
      <c r="D88" s="56">
        <v>0</v>
      </c>
      <c r="E88" s="50">
        <v>0</v>
      </c>
      <c r="F88" s="56">
        <v>0</v>
      </c>
      <c r="G88" s="64">
        <v>0</v>
      </c>
      <c r="H88" s="64">
        <v>0</v>
      </c>
      <c r="I88" s="64">
        <v>0</v>
      </c>
      <c r="J88" s="56">
        <v>0</v>
      </c>
      <c r="K88" s="50">
        <v>0</v>
      </c>
      <c r="L88" s="56">
        <v>0</v>
      </c>
      <c r="M88" s="50">
        <v>0</v>
      </c>
      <c r="N88" s="50">
        <v>0</v>
      </c>
      <c r="O88" s="50">
        <v>0</v>
      </c>
      <c r="P88" s="50">
        <v>0</v>
      </c>
      <c r="Q88" s="58">
        <v>0</v>
      </c>
      <c r="R88" s="1"/>
      <c r="S88" s="1"/>
      <c r="T88" s="1"/>
      <c r="U88" s="1"/>
      <c r="V88" s="1"/>
      <c r="W88" s="1"/>
      <c r="X88" s="1"/>
      <c r="Y88" s="1"/>
    </row>
    <row r="89" spans="1:25" ht="15" customHeight="1" x14ac:dyDescent="0.2">
      <c r="A89" s="60" t="s">
        <v>92</v>
      </c>
      <c r="B89" s="44">
        <v>0</v>
      </c>
      <c r="C89" s="43">
        <v>0</v>
      </c>
      <c r="D89" s="44">
        <v>0</v>
      </c>
      <c r="E89" s="43">
        <v>0</v>
      </c>
      <c r="F89" s="44">
        <v>0</v>
      </c>
      <c r="G89" s="61">
        <v>0</v>
      </c>
      <c r="H89" s="61">
        <v>0</v>
      </c>
      <c r="I89" s="61">
        <v>0</v>
      </c>
      <c r="J89" s="44">
        <v>0</v>
      </c>
      <c r="K89" s="43">
        <v>0</v>
      </c>
      <c r="L89" s="44">
        <v>0</v>
      </c>
      <c r="M89" s="43">
        <v>0</v>
      </c>
      <c r="N89" s="43">
        <v>0</v>
      </c>
      <c r="O89" s="43">
        <v>0</v>
      </c>
      <c r="P89" s="43">
        <v>0</v>
      </c>
      <c r="Q89" s="47">
        <v>0</v>
      </c>
      <c r="R89" s="1"/>
      <c r="S89" s="1"/>
      <c r="T89" s="1"/>
      <c r="U89" s="1"/>
      <c r="V89" s="1"/>
      <c r="W89" s="1"/>
      <c r="X89" s="1"/>
      <c r="Y89" s="1"/>
    </row>
    <row r="90" spans="1:25" ht="15" customHeight="1" x14ac:dyDescent="0.2">
      <c r="A90" s="60" t="s">
        <v>93</v>
      </c>
      <c r="B90" s="44">
        <v>0</v>
      </c>
      <c r="C90" s="43">
        <v>0</v>
      </c>
      <c r="D90" s="44">
        <v>0</v>
      </c>
      <c r="E90" s="43">
        <v>0</v>
      </c>
      <c r="F90" s="44">
        <v>0</v>
      </c>
      <c r="G90" s="61">
        <v>0</v>
      </c>
      <c r="H90" s="61">
        <v>0</v>
      </c>
      <c r="I90" s="61">
        <v>0</v>
      </c>
      <c r="J90" s="44">
        <v>0</v>
      </c>
      <c r="K90" s="43">
        <v>0</v>
      </c>
      <c r="L90" s="44">
        <v>0</v>
      </c>
      <c r="M90" s="43">
        <v>0</v>
      </c>
      <c r="N90" s="43">
        <v>0</v>
      </c>
      <c r="O90" s="43">
        <v>0</v>
      </c>
      <c r="P90" s="43">
        <v>0</v>
      </c>
      <c r="Q90" s="47">
        <v>0</v>
      </c>
      <c r="R90" s="1"/>
      <c r="S90" s="1"/>
      <c r="T90" s="1"/>
      <c r="U90" s="1"/>
      <c r="V90" s="1"/>
      <c r="W90" s="1"/>
      <c r="X90" s="1"/>
      <c r="Y90" s="1"/>
    </row>
    <row r="91" spans="1:25" ht="15" customHeight="1" x14ac:dyDescent="0.2">
      <c r="A91" s="63" t="s">
        <v>94</v>
      </c>
      <c r="B91" s="56">
        <v>0</v>
      </c>
      <c r="C91" s="50">
        <v>0</v>
      </c>
      <c r="D91" s="56">
        <v>0</v>
      </c>
      <c r="E91" s="50">
        <v>0</v>
      </c>
      <c r="F91" s="56">
        <v>0</v>
      </c>
      <c r="G91" s="64">
        <v>0</v>
      </c>
      <c r="H91" s="64">
        <v>0</v>
      </c>
      <c r="I91" s="64">
        <v>0</v>
      </c>
      <c r="J91" s="56">
        <v>0</v>
      </c>
      <c r="K91" s="50">
        <v>0</v>
      </c>
      <c r="L91" s="56">
        <v>0</v>
      </c>
      <c r="M91" s="50">
        <v>0</v>
      </c>
      <c r="N91" s="50">
        <v>0</v>
      </c>
      <c r="O91" s="50">
        <v>0</v>
      </c>
      <c r="P91" s="50">
        <v>0</v>
      </c>
      <c r="Q91" s="58">
        <v>0</v>
      </c>
      <c r="R91" s="1"/>
      <c r="S91" s="1"/>
      <c r="T91" s="1"/>
      <c r="U91" s="1"/>
      <c r="V91" s="1"/>
      <c r="W91" s="1"/>
      <c r="X91" s="1"/>
      <c r="Y91" s="1"/>
    </row>
    <row r="92" spans="1:25" ht="15" customHeight="1" x14ac:dyDescent="0.2">
      <c r="A92" s="60" t="s">
        <v>95</v>
      </c>
      <c r="B92" s="44">
        <v>0</v>
      </c>
      <c r="C92" s="43">
        <v>0</v>
      </c>
      <c r="D92" s="44">
        <v>0</v>
      </c>
      <c r="E92" s="43">
        <v>0</v>
      </c>
      <c r="F92" s="44">
        <v>0</v>
      </c>
      <c r="G92" s="61">
        <v>0</v>
      </c>
      <c r="H92" s="61">
        <v>0</v>
      </c>
      <c r="I92" s="61">
        <v>0</v>
      </c>
      <c r="J92" s="44">
        <v>0</v>
      </c>
      <c r="K92" s="43">
        <v>0</v>
      </c>
      <c r="L92" s="44">
        <v>0</v>
      </c>
      <c r="M92" s="43">
        <v>0</v>
      </c>
      <c r="N92" s="43">
        <v>0</v>
      </c>
      <c r="O92" s="43">
        <v>0</v>
      </c>
      <c r="P92" s="43">
        <v>0</v>
      </c>
      <c r="Q92" s="47">
        <v>0</v>
      </c>
      <c r="R92" s="1"/>
      <c r="S92" s="1"/>
      <c r="T92" s="1"/>
      <c r="U92" s="1"/>
      <c r="V92" s="1"/>
      <c r="W92" s="1"/>
      <c r="X92" s="1"/>
      <c r="Y92" s="1"/>
    </row>
    <row r="93" spans="1:25" ht="23.25" customHeight="1" x14ac:dyDescent="0.2">
      <c r="A93" s="65" t="s">
        <v>96</v>
      </c>
      <c r="B93" s="68">
        <f>+B84+B85+B87+B91</f>
        <v>0</v>
      </c>
      <c r="C93" s="67">
        <f t="shared" ref="C93:Q93" si="68">+C84+C85+C87+C91</f>
        <v>0</v>
      </c>
      <c r="D93" s="68">
        <f t="shared" si="68"/>
        <v>0</v>
      </c>
      <c r="E93" s="67">
        <f t="shared" si="68"/>
        <v>0</v>
      </c>
      <c r="F93" s="68">
        <f t="shared" si="68"/>
        <v>0</v>
      </c>
      <c r="G93" s="69">
        <f t="shared" si="68"/>
        <v>0</v>
      </c>
      <c r="H93" s="69">
        <f t="shared" si="68"/>
        <v>0</v>
      </c>
      <c r="I93" s="69">
        <f t="shared" si="68"/>
        <v>0</v>
      </c>
      <c r="J93" s="68">
        <f t="shared" si="68"/>
        <v>0</v>
      </c>
      <c r="K93" s="67">
        <f t="shared" si="68"/>
        <v>0</v>
      </c>
      <c r="L93" s="68">
        <f t="shared" si="68"/>
        <v>0</v>
      </c>
      <c r="M93" s="67">
        <f t="shared" si="68"/>
        <v>0</v>
      </c>
      <c r="N93" s="67">
        <f t="shared" si="68"/>
        <v>0</v>
      </c>
      <c r="O93" s="67">
        <f t="shared" si="68"/>
        <v>0</v>
      </c>
      <c r="P93" s="67">
        <f t="shared" si="68"/>
        <v>0</v>
      </c>
      <c r="Q93" s="79">
        <f t="shared" si="68"/>
        <v>0</v>
      </c>
      <c r="R93" s="1"/>
      <c r="S93" s="1"/>
      <c r="T93" s="1"/>
      <c r="U93" s="1"/>
      <c r="V93" s="1"/>
      <c r="W93" s="1"/>
      <c r="X93" s="1"/>
      <c r="Y93" s="1"/>
    </row>
    <row r="94" spans="1:25" ht="6.75" customHeight="1" thickBot="1" x14ac:dyDescent="0.25">
      <c r="A94" s="63"/>
      <c r="B94" s="44"/>
      <c r="C94" s="54"/>
      <c r="D94" s="70"/>
      <c r="E94" s="53"/>
      <c r="F94" s="71"/>
      <c r="G94" s="72"/>
      <c r="H94" s="78"/>
      <c r="I94" s="78"/>
      <c r="J94" s="51"/>
      <c r="K94" s="53"/>
      <c r="L94" s="51"/>
      <c r="M94" s="53"/>
      <c r="N94" s="53"/>
      <c r="O94" s="53"/>
      <c r="P94" s="43"/>
      <c r="Q94" s="47"/>
      <c r="R94" s="1"/>
      <c r="S94" s="1"/>
      <c r="T94" s="1"/>
      <c r="U94" s="1"/>
      <c r="V94" s="1"/>
      <c r="W94" s="1"/>
      <c r="X94" s="1"/>
      <c r="Y94" s="1"/>
    </row>
    <row r="95" spans="1:25" ht="28.5" customHeight="1" thickBot="1" x14ac:dyDescent="0.25">
      <c r="A95" s="73" t="s">
        <v>42</v>
      </c>
      <c r="B95" s="74">
        <f>+B83+B93</f>
        <v>276225000</v>
      </c>
      <c r="C95" s="75">
        <f>+C13+C19+C29+C56</f>
        <v>0</v>
      </c>
      <c r="D95" s="74">
        <f>+D13+D19+D29+D56</f>
        <v>295425994.25</v>
      </c>
      <c r="E95" s="75">
        <f t="shared" ref="E95:Q95" si="69">E13+E19+E29+E56</f>
        <v>12923184.49</v>
      </c>
      <c r="F95" s="74">
        <f t="shared" si="69"/>
        <v>13152324.940000001</v>
      </c>
      <c r="G95" s="76">
        <f t="shared" si="69"/>
        <v>17403220.690000001</v>
      </c>
      <c r="H95" s="76">
        <f t="shared" si="69"/>
        <v>23414669.789999999</v>
      </c>
      <c r="I95" s="76">
        <f t="shared" si="69"/>
        <v>28999625.969999999</v>
      </c>
      <c r="J95" s="74">
        <f t="shared" si="69"/>
        <v>24946759.5</v>
      </c>
      <c r="K95" s="75">
        <f t="shared" si="69"/>
        <v>17834536.359999999</v>
      </c>
      <c r="L95" s="74">
        <f t="shared" si="69"/>
        <v>17842520.710000001</v>
      </c>
      <c r="M95" s="75">
        <f t="shared" si="69"/>
        <v>0</v>
      </c>
      <c r="N95" s="75">
        <f t="shared" si="69"/>
        <v>0</v>
      </c>
      <c r="O95" s="75">
        <f t="shared" si="69"/>
        <v>0</v>
      </c>
      <c r="P95" s="75">
        <f t="shared" si="69"/>
        <v>0</v>
      </c>
      <c r="Q95" s="80">
        <f t="shared" si="69"/>
        <v>156516842.44999999</v>
      </c>
    </row>
    <row r="96" spans="1:25" ht="12.75" customHeight="1" x14ac:dyDescent="0.2">
      <c r="A96" s="28" t="s">
        <v>43</v>
      </c>
      <c r="B96" s="29"/>
      <c r="C96" s="21"/>
      <c r="D96" s="21"/>
      <c r="E96" s="16"/>
      <c r="F96" s="17"/>
      <c r="P96" s="4"/>
    </row>
    <row r="97" spans="1:16" ht="14.25" customHeight="1" x14ac:dyDescent="0.2">
      <c r="B97" s="30"/>
      <c r="C97" s="24"/>
      <c r="D97" s="24"/>
      <c r="E97" s="15"/>
      <c r="F97" s="17"/>
      <c r="P97" s="4"/>
    </row>
    <row r="98" spans="1:16" ht="12.75" customHeight="1" x14ac:dyDescent="0.2">
      <c r="B98" s="30"/>
      <c r="C98" s="24"/>
      <c r="D98" s="24"/>
      <c r="E98" s="15"/>
      <c r="F98" s="18"/>
      <c r="P98" s="4"/>
    </row>
    <row r="99" spans="1:16" ht="12.75" customHeight="1" x14ac:dyDescent="0.2">
      <c r="A99" s="31" t="s">
        <v>98</v>
      </c>
      <c r="B99" s="32"/>
      <c r="C99" s="25"/>
      <c r="D99" s="25"/>
      <c r="E99" s="15"/>
      <c r="F99" s="17"/>
    </row>
    <row r="100" spans="1:16" ht="12.75" customHeight="1" x14ac:dyDescent="0.2">
      <c r="A100" s="32" t="s">
        <v>52</v>
      </c>
      <c r="B100" s="32"/>
      <c r="C100" s="26"/>
      <c r="D100" s="26"/>
      <c r="E100" s="15"/>
      <c r="F100" s="17"/>
    </row>
    <row r="101" spans="1:16" ht="12.75" customHeight="1" x14ac:dyDescent="0.2">
      <c r="A101" s="32" t="s">
        <v>50</v>
      </c>
      <c r="B101" s="32"/>
      <c r="C101" s="25"/>
      <c r="D101" s="25"/>
      <c r="E101" s="15"/>
      <c r="F101" s="17"/>
    </row>
    <row r="102" spans="1:16" ht="12.75" customHeight="1" x14ac:dyDescent="0.25">
      <c r="A102" s="28" t="s">
        <v>115</v>
      </c>
      <c r="B102" s="13"/>
      <c r="C102" s="9"/>
    </row>
    <row r="103" spans="1:16" ht="12.75" customHeight="1" x14ac:dyDescent="0.25">
      <c r="A103" s="28" t="s">
        <v>116</v>
      </c>
      <c r="B103" s="13"/>
      <c r="C103" s="9"/>
    </row>
    <row r="104" spans="1:16" ht="12.75" customHeight="1" x14ac:dyDescent="0.25">
      <c r="A104" s="13"/>
      <c r="B104" s="13"/>
      <c r="C104" s="9"/>
    </row>
    <row r="105" spans="1:16" ht="12.75" customHeight="1" x14ac:dyDescent="0.25">
      <c r="A105" s="13"/>
      <c r="B105" s="13"/>
      <c r="C105" s="9"/>
    </row>
    <row r="106" spans="1:16" ht="12.75" customHeight="1" x14ac:dyDescent="0.25">
      <c r="A106" s="13"/>
      <c r="B106" s="13"/>
      <c r="C106" s="9"/>
    </row>
    <row r="107" spans="1:16" ht="12.75" customHeight="1" x14ac:dyDescent="0.25">
      <c r="A107" s="13"/>
      <c r="B107" s="13"/>
      <c r="C107" s="9"/>
    </row>
    <row r="108" spans="1:16" ht="12.75" customHeight="1" x14ac:dyDescent="0.25">
      <c r="A108" s="13"/>
      <c r="B108" s="13"/>
      <c r="C108" s="9"/>
    </row>
    <row r="109" spans="1:16" ht="12.75" customHeight="1" x14ac:dyDescent="0.25">
      <c r="A109" s="13"/>
      <c r="B109" s="13"/>
      <c r="C109" s="9"/>
    </row>
    <row r="110" spans="1:16" ht="17.25" customHeight="1" x14ac:dyDescent="0.3">
      <c r="A110" s="82" t="s">
        <v>111</v>
      </c>
      <c r="B110" s="83"/>
      <c r="C110" s="82"/>
      <c r="D110" s="82" t="s">
        <v>112</v>
      </c>
      <c r="F110" s="83"/>
      <c r="G110" s="83"/>
      <c r="H110" s="83"/>
      <c r="K110" s="84" t="s">
        <v>51</v>
      </c>
    </row>
    <row r="111" spans="1:16" ht="19.5" customHeight="1" x14ac:dyDescent="0.3">
      <c r="A111" s="85" t="s">
        <v>113</v>
      </c>
      <c r="B111" s="83"/>
      <c r="C111" s="82"/>
      <c r="D111" s="85" t="s">
        <v>114</v>
      </c>
      <c r="F111" s="83"/>
      <c r="G111" s="83"/>
      <c r="H111" s="83"/>
      <c r="K111" s="86" t="s">
        <v>44</v>
      </c>
    </row>
    <row r="112" spans="1:16" ht="12.75" customHeight="1" x14ac:dyDescent="0.25">
      <c r="A112" s="13"/>
      <c r="B112" s="13"/>
      <c r="C112" s="9"/>
    </row>
    <row r="113" spans="1:3" ht="12.75" customHeight="1" x14ac:dyDescent="0.25">
      <c r="A113" s="13"/>
      <c r="B113" s="13"/>
      <c r="C113" s="9"/>
    </row>
    <row r="114" spans="1:3" ht="12.75" customHeight="1" x14ac:dyDescent="0.25">
      <c r="A114" s="13"/>
      <c r="B114" s="13"/>
      <c r="C114" s="9"/>
    </row>
    <row r="115" spans="1:3" ht="12.75" customHeight="1" x14ac:dyDescent="0.25">
      <c r="A115" s="13"/>
      <c r="B115" s="13"/>
      <c r="C115" s="9"/>
    </row>
    <row r="116" spans="1:3" ht="12.75" customHeight="1" x14ac:dyDescent="0.25">
      <c r="A116" s="13"/>
      <c r="B116" s="13"/>
      <c r="C116" s="9"/>
    </row>
    <row r="117" spans="1:3" ht="12.75" customHeight="1" x14ac:dyDescent="0.25">
      <c r="A117" s="13"/>
      <c r="B117" s="13"/>
      <c r="C117" s="9"/>
    </row>
    <row r="118" spans="1:3" ht="12.75" customHeight="1" x14ac:dyDescent="0.25">
      <c r="A118" s="13"/>
      <c r="B118" s="13"/>
      <c r="C118" s="9"/>
    </row>
    <row r="119" spans="1:3" ht="12.75" customHeight="1" x14ac:dyDescent="0.25">
      <c r="A119" s="13"/>
      <c r="B119" s="13"/>
      <c r="C119" s="9"/>
    </row>
    <row r="120" spans="1:3" ht="12.75" customHeight="1" x14ac:dyDescent="0.25">
      <c r="A120" s="13"/>
      <c r="B120" s="13"/>
      <c r="C120" s="9"/>
    </row>
    <row r="121" spans="1:3" ht="12.75" customHeight="1" x14ac:dyDescent="0.25">
      <c r="A121" s="13"/>
      <c r="B121" s="13"/>
      <c r="C121" s="9"/>
    </row>
    <row r="122" spans="1:3" ht="12.75" customHeight="1" x14ac:dyDescent="0.25">
      <c r="A122" s="13"/>
      <c r="B122" s="13"/>
      <c r="C122" s="9"/>
    </row>
    <row r="123" spans="1:3" ht="12.75" customHeight="1" x14ac:dyDescent="0.25">
      <c r="A123" s="13"/>
      <c r="B123" s="13"/>
      <c r="C123" s="9"/>
    </row>
    <row r="124" spans="1:3" ht="12.75" customHeight="1" x14ac:dyDescent="0.25">
      <c r="A124" s="13"/>
      <c r="B124" s="13"/>
      <c r="C124" s="9"/>
    </row>
    <row r="125" spans="1:3" ht="12.75" customHeight="1" x14ac:dyDescent="0.25">
      <c r="A125" s="13"/>
      <c r="B125" s="13"/>
      <c r="C125" s="9"/>
    </row>
    <row r="126" spans="1:3" ht="12.75" customHeight="1" x14ac:dyDescent="0.25">
      <c r="A126" s="13"/>
      <c r="B126" s="13"/>
      <c r="C126" s="9"/>
    </row>
    <row r="127" spans="1:3" ht="12.75" customHeight="1" x14ac:dyDescent="0.25">
      <c r="A127" s="13"/>
      <c r="B127" s="13"/>
      <c r="C127" s="9"/>
    </row>
    <row r="128" spans="1:3" ht="12.75" customHeight="1" x14ac:dyDescent="0.25">
      <c r="A128" s="13"/>
      <c r="B128" s="13"/>
      <c r="C128" s="9"/>
    </row>
    <row r="129" spans="1:17" ht="12.75" customHeight="1" x14ac:dyDescent="0.25">
      <c r="A129" s="13"/>
      <c r="B129" s="13"/>
      <c r="C129" s="9"/>
    </row>
    <row r="130" spans="1:17" ht="12.75" customHeight="1" x14ac:dyDescent="0.25">
      <c r="A130" s="13"/>
      <c r="B130" s="13"/>
      <c r="C130" s="9"/>
    </row>
    <row r="131" spans="1:17" ht="12.75" customHeight="1" x14ac:dyDescent="0.25">
      <c r="A131" s="13"/>
      <c r="B131" s="13"/>
      <c r="C131" s="9"/>
    </row>
    <row r="132" spans="1:17" ht="12.75" customHeight="1" x14ac:dyDescent="0.25">
      <c r="A132" s="13"/>
      <c r="B132" s="13"/>
      <c r="C132" s="9"/>
    </row>
    <row r="133" spans="1:17" ht="12.75" customHeight="1" x14ac:dyDescent="0.25">
      <c r="A133" s="13"/>
      <c r="B133" s="13"/>
      <c r="C133" s="9"/>
    </row>
    <row r="134" spans="1:17" ht="12.75" customHeight="1" x14ac:dyDescent="0.25">
      <c r="A134" s="13"/>
      <c r="B134" s="13"/>
      <c r="C134" s="9"/>
    </row>
    <row r="135" spans="1:17" ht="12.75" customHeight="1" x14ac:dyDescent="0.25">
      <c r="A135" s="13"/>
      <c r="B135" s="13"/>
      <c r="C135" s="9"/>
    </row>
    <row r="136" spans="1:17" ht="12.75" customHeight="1" x14ac:dyDescent="0.25">
      <c r="A136" s="13"/>
      <c r="B136" s="13"/>
      <c r="C136" s="9"/>
    </row>
    <row r="137" spans="1:17" ht="12.75" customHeight="1" x14ac:dyDescent="0.25">
      <c r="A137" s="13"/>
      <c r="B137" s="13"/>
      <c r="C137" s="9"/>
    </row>
    <row r="138" spans="1:17" ht="12.75" customHeight="1" x14ac:dyDescent="0.25">
      <c r="A138" s="13"/>
      <c r="B138" s="13"/>
      <c r="C138" s="9"/>
    </row>
    <row r="139" spans="1:17" ht="12.75" customHeight="1" x14ac:dyDescent="0.25">
      <c r="A139" s="13"/>
      <c r="B139" s="13"/>
      <c r="C139" s="9"/>
    </row>
    <row r="140" spans="1:17" ht="12.75" customHeight="1" x14ac:dyDescent="0.25">
      <c r="A140" s="13"/>
      <c r="B140" s="13"/>
      <c r="C140" s="9"/>
    </row>
    <row r="141" spans="1:17" ht="12.75" customHeight="1" x14ac:dyDescent="0.25">
      <c r="B141" s="14"/>
      <c r="C141" s="9"/>
    </row>
    <row r="142" spans="1:17" ht="17.25" customHeight="1" x14ac:dyDescent="0.2"/>
    <row r="144" spans="1:17" ht="17.25" customHeight="1" x14ac:dyDescent="0.25">
      <c r="K144" s="83"/>
      <c r="L144" s="83"/>
      <c r="M144" s="83"/>
      <c r="N144" s="83"/>
      <c r="O144" s="83"/>
      <c r="P144" s="83"/>
      <c r="Q144" s="83"/>
    </row>
    <row r="145" spans="1:17" ht="17.25" customHeight="1" x14ac:dyDescent="0.3">
      <c r="K145" s="83"/>
      <c r="L145" s="83"/>
      <c r="M145" s="83"/>
      <c r="N145" s="83"/>
      <c r="O145" s="83"/>
      <c r="P145" s="86"/>
      <c r="Q145" s="83"/>
    </row>
    <row r="146" spans="1:17" ht="12.75" customHeight="1" x14ac:dyDescent="0.25">
      <c r="A146" s="77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77"/>
      <c r="O146" s="77"/>
      <c r="P146" s="39"/>
      <c r="Q146" s="77"/>
    </row>
    <row r="147" spans="1:17" ht="12.75" customHeight="1" x14ac:dyDescent="0.25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39"/>
      <c r="Q147" s="77"/>
    </row>
    <row r="148" spans="1:17" ht="12.75" customHeight="1" x14ac:dyDescent="0.25">
      <c r="F148" s="9"/>
      <c r="G148" s="9"/>
      <c r="H148" s="10"/>
      <c r="I148" s="10"/>
      <c r="P148" s="4"/>
    </row>
    <row r="149" spans="1:17" ht="12.75" customHeight="1" x14ac:dyDescent="0.25">
      <c r="F149" s="9"/>
      <c r="G149" s="9"/>
      <c r="I149" s="9"/>
      <c r="P149" s="4"/>
    </row>
    <row r="150" spans="1:17" ht="12.75" customHeight="1" x14ac:dyDescent="0.2">
      <c r="P150" s="4"/>
    </row>
    <row r="151" spans="1:17" ht="12.75" customHeight="1" x14ac:dyDescent="0.2">
      <c r="P151" s="4"/>
    </row>
    <row r="152" spans="1:17" ht="12.75" customHeight="1" x14ac:dyDescent="0.2">
      <c r="P152" s="4"/>
    </row>
    <row r="153" spans="1:17" ht="12.75" customHeight="1" x14ac:dyDescent="0.2">
      <c r="P153" s="4"/>
    </row>
    <row r="154" spans="1:17" ht="12.75" customHeight="1" x14ac:dyDescent="0.2">
      <c r="P154" s="4"/>
    </row>
    <row r="155" spans="1:17" ht="12.75" customHeight="1" x14ac:dyDescent="0.2">
      <c r="P155" s="4"/>
    </row>
    <row r="156" spans="1:17" ht="12.75" customHeight="1" x14ac:dyDescent="0.2">
      <c r="P156" s="4"/>
    </row>
    <row r="157" spans="1:17" ht="12.75" customHeight="1" x14ac:dyDescent="0.2">
      <c r="P157" s="4"/>
    </row>
    <row r="158" spans="1:17" ht="12.75" customHeight="1" x14ac:dyDescent="0.2">
      <c r="P158" s="4"/>
    </row>
    <row r="159" spans="1:17" ht="12.75" customHeight="1" x14ac:dyDescent="0.2">
      <c r="P159" s="4"/>
    </row>
    <row r="160" spans="1:17" ht="12.75" customHeight="1" x14ac:dyDescent="0.2">
      <c r="P160" s="4"/>
    </row>
    <row r="161" spans="16:16" ht="12.75" customHeight="1" x14ac:dyDescent="0.2">
      <c r="P161" s="4"/>
    </row>
    <row r="162" spans="16:16" ht="12.75" customHeight="1" x14ac:dyDescent="0.2">
      <c r="P162" s="4"/>
    </row>
    <row r="163" spans="16:16" ht="12.75" customHeight="1" x14ac:dyDescent="0.2">
      <c r="P163" s="4"/>
    </row>
    <row r="164" spans="16:16" ht="12.75" customHeight="1" x14ac:dyDescent="0.2">
      <c r="P164" s="4"/>
    </row>
    <row r="165" spans="16:16" ht="12.75" customHeight="1" x14ac:dyDescent="0.2">
      <c r="P165" s="4"/>
    </row>
    <row r="166" spans="16:16" ht="12.75" customHeight="1" x14ac:dyDescent="0.2">
      <c r="P166" s="4"/>
    </row>
    <row r="167" spans="16:16" ht="12.75" customHeight="1" x14ac:dyDescent="0.2">
      <c r="P167" s="4"/>
    </row>
    <row r="168" spans="16:16" ht="12.75" customHeight="1" x14ac:dyDescent="0.2">
      <c r="P168" s="4"/>
    </row>
    <row r="169" spans="16:16" ht="12.75" customHeight="1" x14ac:dyDescent="0.2">
      <c r="P169" s="4"/>
    </row>
    <row r="170" spans="16:16" ht="12.75" customHeight="1" x14ac:dyDescent="0.2">
      <c r="P170" s="4"/>
    </row>
    <row r="171" spans="16:16" ht="12.75" customHeight="1" x14ac:dyDescent="0.2">
      <c r="P171" s="4"/>
    </row>
    <row r="172" spans="16:16" ht="12.75" customHeight="1" x14ac:dyDescent="0.2">
      <c r="P172" s="4"/>
    </row>
    <row r="173" spans="16:16" ht="12.75" customHeight="1" x14ac:dyDescent="0.2">
      <c r="P173" s="4"/>
    </row>
    <row r="174" spans="16:16" ht="12.75" customHeight="1" x14ac:dyDescent="0.2">
      <c r="P174" s="4"/>
    </row>
    <row r="175" spans="16:16" ht="12.75" customHeight="1" x14ac:dyDescent="0.2">
      <c r="P175" s="4"/>
    </row>
    <row r="176" spans="16:16" ht="12.75" customHeight="1" x14ac:dyDescent="0.2">
      <c r="P176" s="4"/>
    </row>
    <row r="177" spans="16:16" ht="12.75" customHeight="1" x14ac:dyDescent="0.2">
      <c r="P177" s="4"/>
    </row>
    <row r="178" spans="16:16" ht="12.75" customHeight="1" x14ac:dyDescent="0.2">
      <c r="P178" s="4"/>
    </row>
    <row r="179" spans="16:16" ht="12.75" customHeight="1" x14ac:dyDescent="0.2">
      <c r="P179" s="4"/>
    </row>
    <row r="180" spans="16:16" ht="12.75" customHeight="1" x14ac:dyDescent="0.2">
      <c r="P180" s="4"/>
    </row>
    <row r="181" spans="16:16" ht="12.75" customHeight="1" x14ac:dyDescent="0.2">
      <c r="P181" s="4"/>
    </row>
    <row r="182" spans="16:16" ht="12.75" customHeight="1" x14ac:dyDescent="0.2">
      <c r="P182" s="4"/>
    </row>
    <row r="183" spans="16:16" ht="12.75" customHeight="1" x14ac:dyDescent="0.2">
      <c r="P183" s="4"/>
    </row>
    <row r="184" spans="16:16" ht="12.75" customHeight="1" x14ac:dyDescent="0.2">
      <c r="P184" s="4"/>
    </row>
    <row r="185" spans="16:16" ht="12.75" customHeight="1" x14ac:dyDescent="0.2">
      <c r="P185" s="4"/>
    </row>
    <row r="186" spans="16:16" ht="12.75" customHeight="1" x14ac:dyDescent="0.2">
      <c r="P186" s="4"/>
    </row>
    <row r="187" spans="16:16" ht="12.75" customHeight="1" x14ac:dyDescent="0.2">
      <c r="P187" s="4"/>
    </row>
    <row r="188" spans="16:16" ht="12.75" customHeight="1" x14ac:dyDescent="0.2">
      <c r="P188" s="4"/>
    </row>
    <row r="189" spans="16:16" ht="12.75" customHeight="1" x14ac:dyDescent="0.2">
      <c r="P189" s="4"/>
    </row>
    <row r="190" spans="16:16" ht="12.75" customHeight="1" x14ac:dyDescent="0.2">
      <c r="P190" s="4"/>
    </row>
    <row r="191" spans="16:16" ht="12.75" customHeight="1" x14ac:dyDescent="0.2">
      <c r="P191" s="4"/>
    </row>
    <row r="192" spans="16:16" ht="12.75" customHeight="1" x14ac:dyDescent="0.2">
      <c r="P192" s="4"/>
    </row>
    <row r="193" spans="16:16" ht="12.75" customHeight="1" x14ac:dyDescent="0.2">
      <c r="P193" s="4"/>
    </row>
    <row r="194" spans="16:16" ht="12.75" customHeight="1" x14ac:dyDescent="0.2">
      <c r="P194" s="4"/>
    </row>
    <row r="195" spans="16:16" ht="12.75" customHeight="1" x14ac:dyDescent="0.2">
      <c r="P195" s="4"/>
    </row>
    <row r="196" spans="16:16" ht="12.75" customHeight="1" x14ac:dyDescent="0.2">
      <c r="P196" s="4"/>
    </row>
    <row r="197" spans="16:16" ht="12.75" customHeight="1" x14ac:dyDescent="0.2">
      <c r="P197" s="4"/>
    </row>
    <row r="198" spans="16:16" ht="12.75" customHeight="1" x14ac:dyDescent="0.2">
      <c r="P198" s="4"/>
    </row>
    <row r="199" spans="16:16" ht="12.75" customHeight="1" x14ac:dyDescent="0.2">
      <c r="P199" s="4"/>
    </row>
    <row r="200" spans="16:16" ht="12.75" customHeight="1" x14ac:dyDescent="0.2">
      <c r="P200" s="4"/>
    </row>
    <row r="201" spans="16:16" ht="12.75" customHeight="1" x14ac:dyDescent="0.2">
      <c r="P201" s="4"/>
    </row>
    <row r="202" spans="16:16" ht="12.75" customHeight="1" x14ac:dyDescent="0.2">
      <c r="P202" s="4"/>
    </row>
    <row r="203" spans="16:16" ht="12.75" customHeight="1" x14ac:dyDescent="0.2">
      <c r="P203" s="4"/>
    </row>
    <row r="204" spans="16:16" ht="12.75" customHeight="1" x14ac:dyDescent="0.2">
      <c r="P204" s="4"/>
    </row>
    <row r="205" spans="16:16" ht="12.75" customHeight="1" x14ac:dyDescent="0.2">
      <c r="P205" s="4"/>
    </row>
    <row r="206" spans="16:16" ht="12.75" customHeight="1" x14ac:dyDescent="0.2">
      <c r="P206" s="4"/>
    </row>
    <row r="207" spans="16:16" ht="12.75" customHeight="1" x14ac:dyDescent="0.2">
      <c r="P207" s="4"/>
    </row>
    <row r="208" spans="16:16" ht="12.75" customHeight="1" x14ac:dyDescent="0.2">
      <c r="P208" s="4"/>
    </row>
    <row r="209" spans="16:16" ht="12.75" customHeight="1" x14ac:dyDescent="0.2">
      <c r="P209" s="4"/>
    </row>
    <row r="210" spans="16:16" ht="12.75" customHeight="1" x14ac:dyDescent="0.2">
      <c r="P210" s="4"/>
    </row>
    <row r="211" spans="16:16" ht="12.75" customHeight="1" x14ac:dyDescent="0.2">
      <c r="P211" s="4"/>
    </row>
    <row r="212" spans="16:16" ht="12.75" customHeight="1" x14ac:dyDescent="0.2">
      <c r="P212" s="4"/>
    </row>
    <row r="213" spans="16:16" ht="12.75" customHeight="1" x14ac:dyDescent="0.2">
      <c r="P213" s="4"/>
    </row>
    <row r="214" spans="16:16" ht="12.75" customHeight="1" x14ac:dyDescent="0.2">
      <c r="P214" s="4"/>
    </row>
    <row r="215" spans="16:16" ht="12.75" customHeight="1" x14ac:dyDescent="0.2">
      <c r="P215" s="4"/>
    </row>
    <row r="216" spans="16:16" ht="12.75" customHeight="1" x14ac:dyDescent="0.2">
      <c r="P216" s="4"/>
    </row>
    <row r="217" spans="16:16" ht="12.75" customHeight="1" x14ac:dyDescent="0.2">
      <c r="P217" s="4"/>
    </row>
    <row r="218" spans="16:16" ht="12.75" customHeight="1" x14ac:dyDescent="0.2">
      <c r="P218" s="4"/>
    </row>
    <row r="219" spans="16:16" ht="12.75" customHeight="1" x14ac:dyDescent="0.2">
      <c r="P219" s="4"/>
    </row>
    <row r="220" spans="16:16" ht="12.75" customHeight="1" x14ac:dyDescent="0.2">
      <c r="P220" s="4"/>
    </row>
    <row r="221" spans="16:16" ht="12.75" customHeight="1" x14ac:dyDescent="0.2">
      <c r="P221" s="4"/>
    </row>
    <row r="222" spans="16:16" ht="12.75" customHeight="1" x14ac:dyDescent="0.2">
      <c r="P222" s="4"/>
    </row>
    <row r="223" spans="16:16" ht="12.75" customHeight="1" x14ac:dyDescent="0.2">
      <c r="P223" s="4"/>
    </row>
    <row r="224" spans="16:16" ht="12.75" customHeight="1" x14ac:dyDescent="0.2">
      <c r="P224" s="4"/>
    </row>
    <row r="225" spans="16:16" ht="12.75" customHeight="1" x14ac:dyDescent="0.2">
      <c r="P225" s="4"/>
    </row>
    <row r="226" spans="16:16" ht="12.75" customHeight="1" x14ac:dyDescent="0.2">
      <c r="P226" s="4"/>
    </row>
    <row r="227" spans="16:16" ht="12.75" customHeight="1" x14ac:dyDescent="0.2">
      <c r="P227" s="4"/>
    </row>
    <row r="228" spans="16:16" ht="12.75" customHeight="1" x14ac:dyDescent="0.2">
      <c r="P228" s="4"/>
    </row>
    <row r="229" spans="16:16" ht="12.75" customHeight="1" x14ac:dyDescent="0.2">
      <c r="P229" s="4"/>
    </row>
    <row r="230" spans="16:16" ht="12.75" customHeight="1" x14ac:dyDescent="0.2">
      <c r="P230" s="4"/>
    </row>
    <row r="231" spans="16:16" ht="12.75" customHeight="1" x14ac:dyDescent="0.2">
      <c r="P231" s="4"/>
    </row>
    <row r="232" spans="16:16" ht="12.75" customHeight="1" x14ac:dyDescent="0.2">
      <c r="P232" s="4"/>
    </row>
    <row r="233" spans="16:16" ht="12.75" customHeight="1" x14ac:dyDescent="0.2">
      <c r="P233" s="4"/>
    </row>
    <row r="234" spans="16:16" ht="12.75" customHeight="1" x14ac:dyDescent="0.2">
      <c r="P234" s="4"/>
    </row>
    <row r="235" spans="16:16" ht="12.75" customHeight="1" x14ac:dyDescent="0.2">
      <c r="P235" s="4"/>
    </row>
    <row r="236" spans="16:16" ht="12.75" customHeight="1" x14ac:dyDescent="0.2">
      <c r="P236" s="4"/>
    </row>
    <row r="237" spans="16:16" ht="12.75" customHeight="1" x14ac:dyDescent="0.2">
      <c r="P237" s="4"/>
    </row>
    <row r="238" spans="16:16" ht="12.75" customHeight="1" x14ac:dyDescent="0.2">
      <c r="P238" s="4"/>
    </row>
    <row r="239" spans="16:16" ht="12.75" customHeight="1" x14ac:dyDescent="0.2">
      <c r="P239" s="4"/>
    </row>
    <row r="240" spans="16:16" ht="12.75" customHeight="1" x14ac:dyDescent="0.2">
      <c r="P240" s="4"/>
    </row>
    <row r="241" spans="16:16" ht="12.75" customHeight="1" x14ac:dyDescent="0.2">
      <c r="P241" s="4"/>
    </row>
    <row r="242" spans="16:16" ht="12.75" customHeight="1" x14ac:dyDescent="0.2">
      <c r="P242" s="4"/>
    </row>
    <row r="243" spans="16:16" ht="12.75" customHeight="1" x14ac:dyDescent="0.2">
      <c r="P243" s="4"/>
    </row>
    <row r="244" spans="16:16" ht="12.75" customHeight="1" x14ac:dyDescent="0.2">
      <c r="P244" s="4"/>
    </row>
    <row r="245" spans="16:16" ht="12.75" customHeight="1" x14ac:dyDescent="0.2">
      <c r="P245" s="4"/>
    </row>
    <row r="246" spans="16:16" ht="12.75" customHeight="1" x14ac:dyDescent="0.2">
      <c r="P246" s="4"/>
    </row>
    <row r="247" spans="16:16" ht="12.75" customHeight="1" x14ac:dyDescent="0.2">
      <c r="P247" s="4"/>
    </row>
    <row r="248" spans="16:16" ht="12.75" customHeight="1" x14ac:dyDescent="0.2">
      <c r="P248" s="4"/>
    </row>
    <row r="249" spans="16:16" ht="12.75" customHeight="1" x14ac:dyDescent="0.2">
      <c r="P249" s="4"/>
    </row>
    <row r="250" spans="16:16" ht="12.75" customHeight="1" x14ac:dyDescent="0.2">
      <c r="P250" s="4"/>
    </row>
    <row r="251" spans="16:16" ht="12.75" customHeight="1" x14ac:dyDescent="0.2">
      <c r="P251" s="4"/>
    </row>
    <row r="252" spans="16:16" ht="12.75" customHeight="1" x14ac:dyDescent="0.2">
      <c r="P252" s="4"/>
    </row>
    <row r="253" spans="16:16" ht="12.75" customHeight="1" x14ac:dyDescent="0.2">
      <c r="P253" s="4"/>
    </row>
    <row r="254" spans="16:16" ht="12.75" customHeight="1" x14ac:dyDescent="0.2">
      <c r="P254" s="4"/>
    </row>
    <row r="255" spans="16:16" ht="12.75" customHeight="1" x14ac:dyDescent="0.2">
      <c r="P255" s="4"/>
    </row>
    <row r="256" spans="16:16" ht="12.75" customHeight="1" x14ac:dyDescent="0.2">
      <c r="P256" s="4"/>
    </row>
    <row r="257" spans="16:16" ht="12.75" customHeight="1" x14ac:dyDescent="0.2">
      <c r="P257" s="4"/>
    </row>
    <row r="258" spans="16:16" ht="12.75" customHeight="1" x14ac:dyDescent="0.2">
      <c r="P258" s="4"/>
    </row>
    <row r="259" spans="16:16" ht="12.75" customHeight="1" x14ac:dyDescent="0.2">
      <c r="P259" s="4"/>
    </row>
    <row r="260" spans="16:16" ht="12.75" customHeight="1" x14ac:dyDescent="0.2">
      <c r="P260" s="4"/>
    </row>
    <row r="261" spans="16:16" ht="12.75" customHeight="1" x14ac:dyDescent="0.2">
      <c r="P261" s="4"/>
    </row>
    <row r="262" spans="16:16" ht="12.75" customHeight="1" x14ac:dyDescent="0.2">
      <c r="P262" s="4"/>
    </row>
    <row r="263" spans="16:16" ht="12.75" customHeight="1" x14ac:dyDescent="0.2">
      <c r="P263" s="4"/>
    </row>
    <row r="264" spans="16:16" ht="12.75" customHeight="1" x14ac:dyDescent="0.2">
      <c r="P264" s="4"/>
    </row>
    <row r="265" spans="16:16" ht="12.75" customHeight="1" x14ac:dyDescent="0.2">
      <c r="P265" s="4"/>
    </row>
    <row r="266" spans="16:16" ht="12.75" customHeight="1" x14ac:dyDescent="0.2">
      <c r="P266" s="4"/>
    </row>
    <row r="267" spans="16:16" ht="12.75" customHeight="1" x14ac:dyDescent="0.2">
      <c r="P267" s="4"/>
    </row>
    <row r="268" spans="16:16" ht="12.75" customHeight="1" x14ac:dyDescent="0.2">
      <c r="P268" s="4"/>
    </row>
    <row r="269" spans="16:16" ht="12.75" customHeight="1" x14ac:dyDescent="0.2">
      <c r="P269" s="4"/>
    </row>
    <row r="270" spans="16:16" ht="12.75" customHeight="1" x14ac:dyDescent="0.2">
      <c r="P270" s="4"/>
    </row>
    <row r="271" spans="16:16" ht="12.75" customHeight="1" x14ac:dyDescent="0.2">
      <c r="P271" s="4"/>
    </row>
    <row r="272" spans="16:16" ht="12.75" customHeight="1" x14ac:dyDescent="0.2">
      <c r="P272" s="4"/>
    </row>
    <row r="273" spans="16:16" ht="12.75" customHeight="1" x14ac:dyDescent="0.2">
      <c r="P273" s="4"/>
    </row>
    <row r="274" spans="16:16" ht="12.75" customHeight="1" x14ac:dyDescent="0.2">
      <c r="P274" s="4"/>
    </row>
    <row r="275" spans="16:16" ht="12.75" customHeight="1" x14ac:dyDescent="0.2">
      <c r="P275" s="4"/>
    </row>
    <row r="276" spans="16:16" ht="12.75" customHeight="1" x14ac:dyDescent="0.2">
      <c r="P276" s="4"/>
    </row>
    <row r="277" spans="16:16" ht="12.75" customHeight="1" x14ac:dyDescent="0.2">
      <c r="P277" s="4"/>
    </row>
    <row r="278" spans="16:16" ht="12.75" customHeight="1" x14ac:dyDescent="0.2">
      <c r="P278" s="4"/>
    </row>
    <row r="279" spans="16:16" ht="12.75" customHeight="1" x14ac:dyDescent="0.2">
      <c r="P279" s="4"/>
    </row>
    <row r="280" spans="16:16" ht="12.75" customHeight="1" x14ac:dyDescent="0.2">
      <c r="P280" s="4"/>
    </row>
    <row r="281" spans="16:16" ht="12.75" customHeight="1" x14ac:dyDescent="0.2">
      <c r="P281" s="4"/>
    </row>
    <row r="282" spans="16:16" ht="12.75" customHeight="1" x14ac:dyDescent="0.2">
      <c r="P282" s="4"/>
    </row>
    <row r="283" spans="16:16" ht="12.75" customHeight="1" x14ac:dyDescent="0.2">
      <c r="P283" s="4"/>
    </row>
    <row r="284" spans="16:16" ht="12.75" customHeight="1" x14ac:dyDescent="0.2">
      <c r="P284" s="4"/>
    </row>
    <row r="285" spans="16:16" ht="12.75" customHeight="1" x14ac:dyDescent="0.2">
      <c r="P285" s="4"/>
    </row>
    <row r="286" spans="16:16" ht="12.75" customHeight="1" x14ac:dyDescent="0.2">
      <c r="P286" s="4"/>
    </row>
    <row r="287" spans="16:16" ht="12.75" customHeight="1" x14ac:dyDescent="0.2">
      <c r="P287" s="4"/>
    </row>
    <row r="288" spans="16:16" ht="12.75" customHeight="1" x14ac:dyDescent="0.2">
      <c r="P288" s="4"/>
    </row>
    <row r="289" spans="16:16" ht="12.75" customHeight="1" x14ac:dyDescent="0.2">
      <c r="P289" s="4"/>
    </row>
    <row r="290" spans="16:16" ht="12.75" customHeight="1" x14ac:dyDescent="0.2">
      <c r="P290" s="4"/>
    </row>
    <row r="291" spans="16:16" ht="12.75" customHeight="1" x14ac:dyDescent="0.2">
      <c r="P291" s="4"/>
    </row>
    <row r="292" spans="16:16" ht="12.75" customHeight="1" x14ac:dyDescent="0.2">
      <c r="P292" s="4"/>
    </row>
    <row r="293" spans="16:16" ht="12.75" customHeight="1" x14ac:dyDescent="0.2">
      <c r="P293" s="4"/>
    </row>
    <row r="294" spans="16:16" ht="12.75" customHeight="1" x14ac:dyDescent="0.2">
      <c r="P294" s="4"/>
    </row>
    <row r="295" spans="16:16" ht="12.75" customHeight="1" x14ac:dyDescent="0.2">
      <c r="P295" s="4"/>
    </row>
    <row r="296" spans="16:16" ht="12.75" customHeight="1" x14ac:dyDescent="0.2">
      <c r="P296" s="4"/>
    </row>
    <row r="297" spans="16:16" ht="12.75" customHeight="1" x14ac:dyDescent="0.2">
      <c r="P297" s="4"/>
    </row>
    <row r="298" spans="16:16" ht="12.75" customHeight="1" x14ac:dyDescent="0.2">
      <c r="P298" s="4"/>
    </row>
    <row r="299" spans="16:16" ht="12.75" customHeight="1" x14ac:dyDescent="0.2">
      <c r="P299" s="4"/>
    </row>
    <row r="300" spans="16:16" ht="12.75" customHeight="1" x14ac:dyDescent="0.2">
      <c r="P300" s="4"/>
    </row>
    <row r="301" spans="16:16" ht="12.75" customHeight="1" x14ac:dyDescent="0.2">
      <c r="P301" s="4"/>
    </row>
    <row r="302" spans="16:16" ht="12.75" customHeight="1" x14ac:dyDescent="0.2">
      <c r="P302" s="4"/>
    </row>
    <row r="303" spans="16:16" ht="12.75" customHeight="1" x14ac:dyDescent="0.2">
      <c r="P303" s="4"/>
    </row>
    <row r="304" spans="16:16" ht="12.75" customHeight="1" x14ac:dyDescent="0.2">
      <c r="P304" s="4"/>
    </row>
    <row r="305" spans="16:16" ht="12.75" customHeight="1" x14ac:dyDescent="0.2">
      <c r="P305" s="4"/>
    </row>
    <row r="306" spans="16:16" ht="12.75" customHeight="1" x14ac:dyDescent="0.2">
      <c r="P306" s="4"/>
    </row>
    <row r="307" spans="16:16" ht="12.75" customHeight="1" x14ac:dyDescent="0.2">
      <c r="P307" s="4"/>
    </row>
    <row r="308" spans="16:16" ht="12.75" customHeight="1" x14ac:dyDescent="0.2">
      <c r="P308" s="4"/>
    </row>
    <row r="309" spans="16:16" ht="12.75" customHeight="1" x14ac:dyDescent="0.2">
      <c r="P309" s="4"/>
    </row>
    <row r="310" spans="16:16" ht="12.75" customHeight="1" x14ac:dyDescent="0.2">
      <c r="P310" s="4"/>
    </row>
    <row r="311" spans="16:16" ht="12.75" customHeight="1" x14ac:dyDescent="0.2">
      <c r="P311" s="4"/>
    </row>
    <row r="312" spans="16:16" ht="12.75" customHeight="1" x14ac:dyDescent="0.2">
      <c r="P312" s="4"/>
    </row>
    <row r="313" spans="16:16" ht="12.75" customHeight="1" x14ac:dyDescent="0.2">
      <c r="P313" s="4"/>
    </row>
    <row r="314" spans="16:16" ht="12.75" customHeight="1" x14ac:dyDescent="0.2">
      <c r="P314" s="4"/>
    </row>
    <row r="315" spans="16:16" ht="12.75" customHeight="1" x14ac:dyDescent="0.2">
      <c r="P315" s="4"/>
    </row>
    <row r="316" spans="16:16" ht="12.75" customHeight="1" x14ac:dyDescent="0.2">
      <c r="P316" s="4"/>
    </row>
    <row r="317" spans="16:16" ht="12.75" customHeight="1" x14ac:dyDescent="0.2">
      <c r="P317" s="4"/>
    </row>
    <row r="318" spans="16:16" ht="12.75" customHeight="1" x14ac:dyDescent="0.2">
      <c r="P318" s="4"/>
    </row>
    <row r="319" spans="16:16" ht="12.75" customHeight="1" x14ac:dyDescent="0.2">
      <c r="P319" s="4"/>
    </row>
    <row r="320" spans="16:16" ht="12.75" customHeight="1" x14ac:dyDescent="0.2">
      <c r="P320" s="4"/>
    </row>
    <row r="321" spans="16:16" ht="12.75" customHeight="1" x14ac:dyDescent="0.2">
      <c r="P321" s="4"/>
    </row>
    <row r="322" spans="16:16" ht="12.75" customHeight="1" x14ac:dyDescent="0.2">
      <c r="P322" s="4"/>
    </row>
    <row r="323" spans="16:16" ht="12.75" customHeight="1" x14ac:dyDescent="0.2">
      <c r="P323" s="4"/>
    </row>
    <row r="324" spans="16:16" ht="12.75" customHeight="1" x14ac:dyDescent="0.2">
      <c r="P324" s="4"/>
    </row>
    <row r="325" spans="16:16" ht="12.75" customHeight="1" x14ac:dyDescent="0.2">
      <c r="P325" s="4"/>
    </row>
    <row r="326" spans="16:16" ht="12.75" customHeight="1" x14ac:dyDescent="0.2">
      <c r="P326" s="4"/>
    </row>
    <row r="327" spans="16:16" ht="12.75" customHeight="1" x14ac:dyDescent="0.2">
      <c r="P327" s="4"/>
    </row>
    <row r="328" spans="16:16" ht="12.75" customHeight="1" x14ac:dyDescent="0.2">
      <c r="P328" s="4"/>
    </row>
    <row r="329" spans="16:16" ht="12.75" customHeight="1" x14ac:dyDescent="0.2">
      <c r="P329" s="4"/>
    </row>
    <row r="330" spans="16:16" ht="12.75" customHeight="1" x14ac:dyDescent="0.2">
      <c r="P330" s="4"/>
    </row>
    <row r="331" spans="16:16" ht="12.75" customHeight="1" x14ac:dyDescent="0.2">
      <c r="P331" s="4"/>
    </row>
    <row r="332" spans="16:16" ht="12.75" customHeight="1" x14ac:dyDescent="0.2">
      <c r="P332" s="4"/>
    </row>
    <row r="333" spans="16:16" ht="12.75" customHeight="1" x14ac:dyDescent="0.2">
      <c r="P333" s="4"/>
    </row>
    <row r="334" spans="16:16" ht="12.75" customHeight="1" x14ac:dyDescent="0.2">
      <c r="P334" s="4"/>
    </row>
    <row r="335" spans="16:16" ht="12.75" customHeight="1" x14ac:dyDescent="0.2">
      <c r="P335" s="4"/>
    </row>
    <row r="336" spans="16:16" ht="12.75" customHeight="1" x14ac:dyDescent="0.2">
      <c r="P336" s="4"/>
    </row>
    <row r="337" spans="16:16" ht="12.75" customHeight="1" x14ac:dyDescent="0.2">
      <c r="P337" s="4"/>
    </row>
    <row r="338" spans="16:16" ht="12.75" customHeight="1" x14ac:dyDescent="0.2">
      <c r="P338" s="4"/>
    </row>
    <row r="339" spans="16:16" ht="12.75" customHeight="1" x14ac:dyDescent="0.2">
      <c r="P339" s="4"/>
    </row>
    <row r="340" spans="16:16" ht="12.75" customHeight="1" x14ac:dyDescent="0.2">
      <c r="P340" s="4"/>
    </row>
    <row r="341" spans="16:16" ht="12.75" customHeight="1" x14ac:dyDescent="0.2">
      <c r="P341" s="4"/>
    </row>
    <row r="342" spans="16:16" ht="12.75" customHeight="1" x14ac:dyDescent="0.2">
      <c r="P342" s="4"/>
    </row>
    <row r="343" spans="16:16" ht="12.75" customHeight="1" x14ac:dyDescent="0.2">
      <c r="P343" s="4"/>
    </row>
    <row r="344" spans="16:16" ht="12.75" customHeight="1" x14ac:dyDescent="0.2">
      <c r="P344" s="4"/>
    </row>
    <row r="345" spans="16:16" ht="12.75" customHeight="1" x14ac:dyDescent="0.2">
      <c r="P345" s="4"/>
    </row>
    <row r="346" spans="16:16" ht="12.75" customHeight="1" x14ac:dyDescent="0.2">
      <c r="P346" s="4"/>
    </row>
    <row r="347" spans="16:16" ht="12.75" customHeight="1" x14ac:dyDescent="0.2">
      <c r="P347" s="4"/>
    </row>
    <row r="348" spans="16:16" ht="12.75" customHeight="1" x14ac:dyDescent="0.2">
      <c r="P348" s="4"/>
    </row>
    <row r="349" spans="16:16" ht="12.75" customHeight="1" x14ac:dyDescent="0.2">
      <c r="P349" s="4"/>
    </row>
    <row r="350" spans="16:16" ht="12.75" customHeight="1" x14ac:dyDescent="0.2">
      <c r="P350" s="4"/>
    </row>
    <row r="351" spans="16:16" ht="12.75" customHeight="1" x14ac:dyDescent="0.2">
      <c r="P351" s="4"/>
    </row>
    <row r="352" spans="16:16" ht="12.75" customHeight="1" x14ac:dyDescent="0.2">
      <c r="P352" s="4"/>
    </row>
    <row r="353" spans="16:16" ht="12.75" customHeight="1" x14ac:dyDescent="0.2">
      <c r="P353" s="4"/>
    </row>
    <row r="354" spans="16:16" ht="12.75" customHeight="1" x14ac:dyDescent="0.2">
      <c r="P354" s="4"/>
    </row>
    <row r="355" spans="16:16" ht="12.75" customHeight="1" x14ac:dyDescent="0.2">
      <c r="P355" s="4"/>
    </row>
    <row r="356" spans="16:16" ht="12.75" customHeight="1" x14ac:dyDescent="0.2">
      <c r="P356" s="4"/>
    </row>
    <row r="357" spans="16:16" ht="12.75" customHeight="1" x14ac:dyDescent="0.2">
      <c r="P357" s="4"/>
    </row>
    <row r="358" spans="16:16" ht="12.75" customHeight="1" x14ac:dyDescent="0.2">
      <c r="P358" s="4"/>
    </row>
    <row r="359" spans="16:16" ht="12.75" customHeight="1" x14ac:dyDescent="0.2">
      <c r="P359" s="4"/>
    </row>
    <row r="360" spans="16:16" ht="12.75" customHeight="1" x14ac:dyDescent="0.2">
      <c r="P360" s="4"/>
    </row>
    <row r="361" spans="16:16" ht="12.75" customHeight="1" x14ac:dyDescent="0.2">
      <c r="P361" s="4"/>
    </row>
    <row r="362" spans="16:16" ht="12.75" customHeight="1" x14ac:dyDescent="0.2">
      <c r="P362" s="4"/>
    </row>
    <row r="363" spans="16:16" ht="12.75" customHeight="1" x14ac:dyDescent="0.2">
      <c r="P363" s="4"/>
    </row>
    <row r="364" spans="16:16" ht="12.75" customHeight="1" x14ac:dyDescent="0.2">
      <c r="P364" s="4"/>
    </row>
    <row r="365" spans="16:16" ht="12.75" customHeight="1" x14ac:dyDescent="0.2">
      <c r="P365" s="4"/>
    </row>
    <row r="366" spans="16:16" ht="12.75" customHeight="1" x14ac:dyDescent="0.2">
      <c r="P366" s="4"/>
    </row>
    <row r="367" spans="16:16" ht="12.75" customHeight="1" x14ac:dyDescent="0.2">
      <c r="P367" s="4"/>
    </row>
    <row r="368" spans="16:16" ht="12.75" customHeight="1" x14ac:dyDescent="0.2">
      <c r="P368" s="4"/>
    </row>
    <row r="369" spans="16:16" ht="12.75" customHeight="1" x14ac:dyDescent="0.2">
      <c r="P369" s="4"/>
    </row>
    <row r="370" spans="16:16" ht="12.75" customHeight="1" x14ac:dyDescent="0.2">
      <c r="P370" s="4"/>
    </row>
    <row r="371" spans="16:16" ht="12.75" customHeight="1" x14ac:dyDescent="0.2">
      <c r="P371" s="4"/>
    </row>
    <row r="372" spans="16:16" ht="12.75" customHeight="1" x14ac:dyDescent="0.2">
      <c r="P372" s="4"/>
    </row>
    <row r="373" spans="16:16" ht="12.75" customHeight="1" x14ac:dyDescent="0.2">
      <c r="P373" s="4"/>
    </row>
    <row r="374" spans="16:16" ht="12.75" customHeight="1" x14ac:dyDescent="0.2">
      <c r="P374" s="4"/>
    </row>
    <row r="375" spans="16:16" ht="12.75" customHeight="1" x14ac:dyDescent="0.2">
      <c r="P375" s="4"/>
    </row>
    <row r="376" spans="16:16" ht="12.75" customHeight="1" x14ac:dyDescent="0.2">
      <c r="P376" s="4"/>
    </row>
    <row r="377" spans="16:16" ht="12.75" customHeight="1" x14ac:dyDescent="0.2">
      <c r="P377" s="4"/>
    </row>
    <row r="378" spans="16:16" ht="12.75" customHeight="1" x14ac:dyDescent="0.2">
      <c r="P378" s="4"/>
    </row>
    <row r="379" spans="16:16" ht="12.75" customHeight="1" x14ac:dyDescent="0.2">
      <c r="P379" s="4"/>
    </row>
    <row r="380" spans="16:16" ht="12.75" customHeight="1" x14ac:dyDescent="0.2">
      <c r="P380" s="4"/>
    </row>
    <row r="381" spans="16:16" ht="12.75" customHeight="1" x14ac:dyDescent="0.2">
      <c r="P381" s="4"/>
    </row>
    <row r="382" spans="16:16" ht="12.75" customHeight="1" x14ac:dyDescent="0.2">
      <c r="P382" s="4"/>
    </row>
    <row r="383" spans="16:16" ht="12.75" customHeight="1" x14ac:dyDescent="0.2">
      <c r="P383" s="4"/>
    </row>
    <row r="384" spans="16:16" ht="12.75" customHeight="1" x14ac:dyDescent="0.2">
      <c r="P384" s="4"/>
    </row>
    <row r="385" spans="16:16" ht="12.75" customHeight="1" x14ac:dyDescent="0.2">
      <c r="P385" s="4"/>
    </row>
    <row r="386" spans="16:16" ht="12.75" customHeight="1" x14ac:dyDescent="0.2">
      <c r="P386" s="4"/>
    </row>
    <row r="387" spans="16:16" ht="12.75" customHeight="1" x14ac:dyDescent="0.2">
      <c r="P387" s="4"/>
    </row>
    <row r="388" spans="16:16" ht="12.75" customHeight="1" x14ac:dyDescent="0.2">
      <c r="P388" s="4"/>
    </row>
    <row r="389" spans="16:16" ht="12.75" customHeight="1" x14ac:dyDescent="0.2">
      <c r="P389" s="4"/>
    </row>
    <row r="390" spans="16:16" ht="12.75" customHeight="1" x14ac:dyDescent="0.2">
      <c r="P390" s="4"/>
    </row>
    <row r="391" spans="16:16" ht="12.75" customHeight="1" x14ac:dyDescent="0.2">
      <c r="P391" s="4"/>
    </row>
    <row r="392" spans="16:16" ht="12.75" customHeight="1" x14ac:dyDescent="0.2">
      <c r="P392" s="4"/>
    </row>
    <row r="393" spans="16:16" ht="12.75" customHeight="1" x14ac:dyDescent="0.2">
      <c r="P393" s="4"/>
    </row>
    <row r="394" spans="16:16" ht="12.75" customHeight="1" x14ac:dyDescent="0.2">
      <c r="P394" s="4"/>
    </row>
    <row r="395" spans="16:16" ht="12.75" customHeight="1" x14ac:dyDescent="0.2">
      <c r="P395" s="4"/>
    </row>
    <row r="396" spans="16:16" ht="12.75" customHeight="1" x14ac:dyDescent="0.2">
      <c r="P396" s="4"/>
    </row>
    <row r="397" spans="16:16" ht="12.75" customHeight="1" x14ac:dyDescent="0.2">
      <c r="P397" s="4"/>
    </row>
    <row r="398" spans="16:16" ht="12.75" customHeight="1" x14ac:dyDescent="0.2">
      <c r="P398" s="4"/>
    </row>
    <row r="399" spans="16:16" ht="12.75" customHeight="1" x14ac:dyDescent="0.2">
      <c r="P399" s="4"/>
    </row>
    <row r="400" spans="16:16" ht="12.75" customHeight="1" x14ac:dyDescent="0.2">
      <c r="P400" s="4"/>
    </row>
    <row r="401" spans="16:16" ht="12.75" customHeight="1" x14ac:dyDescent="0.2">
      <c r="P401" s="4"/>
    </row>
    <row r="402" spans="16:16" ht="12.75" customHeight="1" x14ac:dyDescent="0.2">
      <c r="P402" s="4"/>
    </row>
    <row r="403" spans="16:16" ht="12.75" customHeight="1" x14ac:dyDescent="0.2">
      <c r="P403" s="4"/>
    </row>
    <row r="404" spans="16:16" ht="12.75" customHeight="1" x14ac:dyDescent="0.2">
      <c r="P404" s="4"/>
    </row>
    <row r="405" spans="16:16" ht="12.75" customHeight="1" x14ac:dyDescent="0.2">
      <c r="P405" s="4"/>
    </row>
    <row r="406" spans="16:16" ht="12.75" customHeight="1" x14ac:dyDescent="0.2">
      <c r="P406" s="4"/>
    </row>
    <row r="407" spans="16:16" ht="12.75" customHeight="1" x14ac:dyDescent="0.2">
      <c r="P407" s="4"/>
    </row>
    <row r="408" spans="16:16" ht="12.75" customHeight="1" x14ac:dyDescent="0.2">
      <c r="P408" s="4"/>
    </row>
    <row r="409" spans="16:16" ht="12.75" customHeight="1" x14ac:dyDescent="0.2">
      <c r="P409" s="4"/>
    </row>
    <row r="410" spans="16:16" ht="12.75" customHeight="1" x14ac:dyDescent="0.2">
      <c r="P410" s="4"/>
    </row>
    <row r="411" spans="16:16" ht="12.75" customHeight="1" x14ac:dyDescent="0.2">
      <c r="P411" s="4"/>
    </row>
    <row r="412" spans="16:16" ht="12.75" customHeight="1" x14ac:dyDescent="0.2">
      <c r="P412" s="4"/>
    </row>
    <row r="413" spans="16:16" ht="12.75" customHeight="1" x14ac:dyDescent="0.2">
      <c r="P413" s="4"/>
    </row>
    <row r="414" spans="16:16" ht="12.75" customHeight="1" x14ac:dyDescent="0.2">
      <c r="P414" s="4"/>
    </row>
    <row r="415" spans="16:16" ht="12.75" customHeight="1" x14ac:dyDescent="0.2">
      <c r="P415" s="4"/>
    </row>
    <row r="416" spans="16:16" ht="12.75" customHeight="1" x14ac:dyDescent="0.2">
      <c r="P416" s="4"/>
    </row>
    <row r="417" spans="16:16" ht="12.75" customHeight="1" x14ac:dyDescent="0.2">
      <c r="P417" s="4"/>
    </row>
    <row r="418" spans="16:16" ht="12.75" customHeight="1" x14ac:dyDescent="0.2">
      <c r="P418" s="4"/>
    </row>
    <row r="419" spans="16:16" ht="12.75" customHeight="1" x14ac:dyDescent="0.2">
      <c r="P419" s="4"/>
    </row>
    <row r="420" spans="16:16" ht="12.75" customHeight="1" x14ac:dyDescent="0.2">
      <c r="P420" s="4"/>
    </row>
    <row r="421" spans="16:16" ht="12.75" customHeight="1" x14ac:dyDescent="0.2">
      <c r="P421" s="4"/>
    </row>
    <row r="422" spans="16:16" ht="12.75" customHeight="1" x14ac:dyDescent="0.2">
      <c r="P422" s="4"/>
    </row>
    <row r="423" spans="16:16" ht="12.75" customHeight="1" x14ac:dyDescent="0.2">
      <c r="P423" s="4"/>
    </row>
    <row r="424" spans="16:16" ht="12.75" customHeight="1" x14ac:dyDescent="0.2">
      <c r="P424" s="4"/>
    </row>
    <row r="425" spans="16:16" ht="12.75" customHeight="1" x14ac:dyDescent="0.2">
      <c r="P425" s="4"/>
    </row>
    <row r="426" spans="16:16" ht="12.75" customHeight="1" x14ac:dyDescent="0.2">
      <c r="P426" s="4"/>
    </row>
    <row r="427" spans="16:16" ht="12.75" customHeight="1" x14ac:dyDescent="0.2">
      <c r="P427" s="4"/>
    </row>
    <row r="428" spans="16:16" ht="12.75" customHeight="1" x14ac:dyDescent="0.2">
      <c r="P428" s="4"/>
    </row>
    <row r="429" spans="16:16" ht="12.75" customHeight="1" x14ac:dyDescent="0.2">
      <c r="P429" s="4"/>
    </row>
    <row r="430" spans="16:16" ht="12.75" customHeight="1" x14ac:dyDescent="0.2">
      <c r="P430" s="4"/>
    </row>
    <row r="431" spans="16:16" ht="12.75" customHeight="1" x14ac:dyDescent="0.2">
      <c r="P431" s="4"/>
    </row>
    <row r="432" spans="16:16" ht="12.75" customHeight="1" x14ac:dyDescent="0.2">
      <c r="P432" s="4"/>
    </row>
    <row r="433" spans="16:16" ht="12.75" customHeight="1" x14ac:dyDescent="0.2">
      <c r="P433" s="4"/>
    </row>
    <row r="434" spans="16:16" ht="12.75" customHeight="1" x14ac:dyDescent="0.2">
      <c r="P434" s="4"/>
    </row>
    <row r="435" spans="16:16" ht="12.75" customHeight="1" x14ac:dyDescent="0.2">
      <c r="P435" s="4"/>
    </row>
    <row r="436" spans="16:16" ht="12.75" customHeight="1" x14ac:dyDescent="0.2">
      <c r="P436" s="4"/>
    </row>
    <row r="437" spans="16:16" ht="12.75" customHeight="1" x14ac:dyDescent="0.2">
      <c r="P437" s="4"/>
    </row>
    <row r="438" spans="16:16" ht="12.75" customHeight="1" x14ac:dyDescent="0.2">
      <c r="P438" s="4"/>
    </row>
    <row r="439" spans="16:16" ht="12.75" customHeight="1" x14ac:dyDescent="0.2">
      <c r="P439" s="4"/>
    </row>
    <row r="440" spans="16:16" ht="12.75" customHeight="1" x14ac:dyDescent="0.2">
      <c r="P440" s="4"/>
    </row>
    <row r="441" spans="16:16" ht="12.75" customHeight="1" x14ac:dyDescent="0.2">
      <c r="P441" s="4"/>
    </row>
    <row r="442" spans="16:16" ht="12.75" customHeight="1" x14ac:dyDescent="0.2">
      <c r="P442" s="4"/>
    </row>
    <row r="443" spans="16:16" ht="12.75" customHeight="1" x14ac:dyDescent="0.2">
      <c r="P443" s="4"/>
    </row>
    <row r="444" spans="16:16" ht="12.75" customHeight="1" x14ac:dyDescent="0.2">
      <c r="P444" s="4"/>
    </row>
    <row r="445" spans="16:16" ht="12.75" customHeight="1" x14ac:dyDescent="0.2">
      <c r="P445" s="4"/>
    </row>
    <row r="446" spans="16:16" ht="12.75" customHeight="1" x14ac:dyDescent="0.2">
      <c r="P446" s="4"/>
    </row>
    <row r="447" spans="16:16" ht="12.75" customHeight="1" x14ac:dyDescent="0.2">
      <c r="P447" s="4"/>
    </row>
    <row r="448" spans="16:16" ht="12.75" customHeight="1" x14ac:dyDescent="0.2">
      <c r="P448" s="4"/>
    </row>
    <row r="449" spans="16:16" ht="12.75" customHeight="1" x14ac:dyDescent="0.2">
      <c r="P449" s="4"/>
    </row>
    <row r="450" spans="16:16" ht="12.75" customHeight="1" x14ac:dyDescent="0.2">
      <c r="P450" s="4"/>
    </row>
    <row r="451" spans="16:16" ht="12.75" customHeight="1" x14ac:dyDescent="0.2">
      <c r="P451" s="4"/>
    </row>
    <row r="452" spans="16:16" ht="12.75" customHeight="1" x14ac:dyDescent="0.2">
      <c r="P452" s="4"/>
    </row>
    <row r="453" spans="16:16" ht="12.75" customHeight="1" x14ac:dyDescent="0.2">
      <c r="P453" s="4"/>
    </row>
    <row r="454" spans="16:16" ht="12.75" customHeight="1" x14ac:dyDescent="0.2">
      <c r="P454" s="4"/>
    </row>
    <row r="455" spans="16:16" ht="12.75" customHeight="1" x14ac:dyDescent="0.2">
      <c r="P455" s="4"/>
    </row>
    <row r="456" spans="16:16" ht="12.75" customHeight="1" x14ac:dyDescent="0.2">
      <c r="P456" s="4"/>
    </row>
    <row r="457" spans="16:16" ht="12.75" customHeight="1" x14ac:dyDescent="0.2">
      <c r="P457" s="4"/>
    </row>
    <row r="458" spans="16:16" ht="12.75" customHeight="1" x14ac:dyDescent="0.2">
      <c r="P458" s="4"/>
    </row>
    <row r="459" spans="16:16" ht="12.75" customHeight="1" x14ac:dyDescent="0.2">
      <c r="P459" s="4"/>
    </row>
    <row r="460" spans="16:16" ht="12.75" customHeight="1" x14ac:dyDescent="0.2">
      <c r="P460" s="4"/>
    </row>
    <row r="461" spans="16:16" ht="12.75" customHeight="1" x14ac:dyDescent="0.2">
      <c r="P461" s="4"/>
    </row>
    <row r="462" spans="16:16" ht="12.75" customHeight="1" x14ac:dyDescent="0.2">
      <c r="P462" s="4"/>
    </row>
    <row r="463" spans="16:16" ht="12.75" customHeight="1" x14ac:dyDescent="0.2">
      <c r="P463" s="4"/>
    </row>
    <row r="464" spans="16:16" ht="12.75" customHeight="1" x14ac:dyDescent="0.2">
      <c r="P464" s="4"/>
    </row>
    <row r="465" spans="16:16" ht="12.75" customHeight="1" x14ac:dyDescent="0.2">
      <c r="P465" s="4"/>
    </row>
    <row r="466" spans="16:16" ht="12.75" customHeight="1" x14ac:dyDescent="0.2">
      <c r="P466" s="4"/>
    </row>
    <row r="467" spans="16:16" ht="12.75" customHeight="1" x14ac:dyDescent="0.2">
      <c r="P467" s="4"/>
    </row>
    <row r="468" spans="16:16" ht="12.75" customHeight="1" x14ac:dyDescent="0.2">
      <c r="P468" s="4"/>
    </row>
    <row r="469" spans="16:16" ht="12.75" customHeight="1" x14ac:dyDescent="0.2">
      <c r="P469" s="4"/>
    </row>
    <row r="470" spans="16:16" ht="12.75" customHeight="1" x14ac:dyDescent="0.2">
      <c r="P470" s="4"/>
    </row>
    <row r="471" spans="16:16" ht="12.75" customHeight="1" x14ac:dyDescent="0.2">
      <c r="P471" s="4"/>
    </row>
    <row r="472" spans="16:16" ht="12.75" customHeight="1" x14ac:dyDescent="0.2">
      <c r="P472" s="4"/>
    </row>
    <row r="473" spans="16:16" ht="12.75" customHeight="1" x14ac:dyDescent="0.2">
      <c r="P473" s="4"/>
    </row>
    <row r="474" spans="16:16" ht="12.75" customHeight="1" x14ac:dyDescent="0.2">
      <c r="P474" s="4"/>
    </row>
    <row r="475" spans="16:16" ht="12.75" customHeight="1" x14ac:dyDescent="0.2">
      <c r="P475" s="4"/>
    </row>
    <row r="476" spans="16:16" ht="12.75" customHeight="1" x14ac:dyDescent="0.2">
      <c r="P476" s="4"/>
    </row>
    <row r="477" spans="16:16" ht="12.75" customHeight="1" x14ac:dyDescent="0.2">
      <c r="P477" s="4"/>
    </row>
    <row r="478" spans="16:16" ht="12.75" customHeight="1" x14ac:dyDescent="0.2">
      <c r="P478" s="4"/>
    </row>
    <row r="479" spans="16:16" ht="12.75" customHeight="1" x14ac:dyDescent="0.2">
      <c r="P479" s="4"/>
    </row>
    <row r="480" spans="16:16" ht="12.75" customHeight="1" x14ac:dyDescent="0.2">
      <c r="P480" s="4"/>
    </row>
    <row r="481" spans="16:16" ht="12.75" customHeight="1" x14ac:dyDescent="0.2">
      <c r="P481" s="4"/>
    </row>
    <row r="482" spans="16:16" ht="12.75" customHeight="1" x14ac:dyDescent="0.2">
      <c r="P482" s="4"/>
    </row>
    <row r="483" spans="16:16" ht="12.75" customHeight="1" x14ac:dyDescent="0.2">
      <c r="P483" s="4"/>
    </row>
    <row r="484" spans="16:16" ht="12.75" customHeight="1" x14ac:dyDescent="0.2">
      <c r="P484" s="4"/>
    </row>
    <row r="485" spans="16:16" ht="12.75" customHeight="1" x14ac:dyDescent="0.2">
      <c r="P485" s="4"/>
    </row>
    <row r="486" spans="16:16" ht="12.75" customHeight="1" x14ac:dyDescent="0.2">
      <c r="P486" s="4"/>
    </row>
    <row r="487" spans="16:16" ht="12.75" customHeight="1" x14ac:dyDescent="0.2">
      <c r="P487" s="4"/>
    </row>
    <row r="488" spans="16:16" ht="12.75" customHeight="1" x14ac:dyDescent="0.2">
      <c r="P488" s="4"/>
    </row>
    <row r="489" spans="16:16" ht="12.75" customHeight="1" x14ac:dyDescent="0.2">
      <c r="P489" s="4"/>
    </row>
    <row r="490" spans="16:16" ht="12.75" customHeight="1" x14ac:dyDescent="0.2">
      <c r="P490" s="4"/>
    </row>
    <row r="491" spans="16:16" ht="12.75" customHeight="1" x14ac:dyDescent="0.2">
      <c r="P491" s="4"/>
    </row>
    <row r="492" spans="16:16" ht="12.75" customHeight="1" x14ac:dyDescent="0.2">
      <c r="P492" s="4"/>
    </row>
    <row r="493" spans="16:16" ht="12.75" customHeight="1" x14ac:dyDescent="0.2">
      <c r="P493" s="4"/>
    </row>
    <row r="494" spans="16:16" ht="12.75" customHeight="1" x14ac:dyDescent="0.2">
      <c r="P494" s="4"/>
    </row>
    <row r="495" spans="16:16" ht="12.75" customHeight="1" x14ac:dyDescent="0.2">
      <c r="P495" s="4"/>
    </row>
    <row r="496" spans="16:16" ht="12.75" customHeight="1" x14ac:dyDescent="0.2">
      <c r="P496" s="4"/>
    </row>
    <row r="497" spans="16:16" ht="12.75" customHeight="1" x14ac:dyDescent="0.2">
      <c r="P497" s="4"/>
    </row>
    <row r="498" spans="16:16" ht="12.75" customHeight="1" x14ac:dyDescent="0.2">
      <c r="P498" s="4"/>
    </row>
    <row r="499" spans="16:16" ht="12.75" customHeight="1" x14ac:dyDescent="0.2">
      <c r="P499" s="4"/>
    </row>
    <row r="500" spans="16:16" ht="12.75" customHeight="1" x14ac:dyDescent="0.2">
      <c r="P500" s="4"/>
    </row>
    <row r="501" spans="16:16" ht="12.75" customHeight="1" x14ac:dyDescent="0.2">
      <c r="P501" s="4"/>
    </row>
    <row r="502" spans="16:16" ht="12.75" customHeight="1" x14ac:dyDescent="0.2">
      <c r="P502" s="4"/>
    </row>
    <row r="503" spans="16:16" ht="12.75" customHeight="1" x14ac:dyDescent="0.2">
      <c r="P503" s="4"/>
    </row>
    <row r="504" spans="16:16" ht="12.75" customHeight="1" x14ac:dyDescent="0.2">
      <c r="P504" s="4"/>
    </row>
    <row r="505" spans="16:16" ht="12.75" customHeight="1" x14ac:dyDescent="0.2">
      <c r="P505" s="4"/>
    </row>
    <row r="506" spans="16:16" ht="12.75" customHeight="1" x14ac:dyDescent="0.2">
      <c r="P506" s="4"/>
    </row>
    <row r="507" spans="16:16" ht="12.75" customHeight="1" x14ac:dyDescent="0.2">
      <c r="P507" s="4"/>
    </row>
    <row r="508" spans="16:16" ht="12.75" customHeight="1" x14ac:dyDescent="0.2">
      <c r="P508" s="4"/>
    </row>
    <row r="509" spans="16:16" ht="12.75" customHeight="1" x14ac:dyDescent="0.2">
      <c r="P509" s="4"/>
    </row>
    <row r="510" spans="16:16" ht="12.75" customHeight="1" x14ac:dyDescent="0.2">
      <c r="P510" s="4"/>
    </row>
    <row r="511" spans="16:16" ht="12.75" customHeight="1" x14ac:dyDescent="0.2">
      <c r="P511" s="4"/>
    </row>
    <row r="512" spans="16:16" ht="12.75" customHeight="1" x14ac:dyDescent="0.2">
      <c r="P512" s="4"/>
    </row>
    <row r="513" spans="16:16" ht="12.75" customHeight="1" x14ac:dyDescent="0.2">
      <c r="P513" s="4"/>
    </row>
    <row r="514" spans="16:16" ht="12.75" customHeight="1" x14ac:dyDescent="0.2">
      <c r="P514" s="4"/>
    </row>
    <row r="515" spans="16:16" ht="12.75" customHeight="1" x14ac:dyDescent="0.2">
      <c r="P515" s="4"/>
    </row>
    <row r="516" spans="16:16" ht="12.75" customHeight="1" x14ac:dyDescent="0.2">
      <c r="P516" s="4"/>
    </row>
    <row r="517" spans="16:16" ht="12.75" customHeight="1" x14ac:dyDescent="0.2">
      <c r="P517" s="4"/>
    </row>
    <row r="518" spans="16:16" ht="12.75" customHeight="1" x14ac:dyDescent="0.2">
      <c r="P518" s="4"/>
    </row>
    <row r="519" spans="16:16" ht="12.75" customHeight="1" x14ac:dyDescent="0.2">
      <c r="P519" s="4"/>
    </row>
    <row r="520" spans="16:16" ht="12.75" customHeight="1" x14ac:dyDescent="0.2">
      <c r="P520" s="4"/>
    </row>
    <row r="521" spans="16:16" ht="12.75" customHeight="1" x14ac:dyDescent="0.2">
      <c r="P521" s="4"/>
    </row>
    <row r="522" spans="16:16" ht="12.75" customHeight="1" x14ac:dyDescent="0.2">
      <c r="P522" s="4"/>
    </row>
    <row r="523" spans="16:16" ht="12.75" customHeight="1" x14ac:dyDescent="0.2">
      <c r="P523" s="4"/>
    </row>
    <row r="524" spans="16:16" ht="12.75" customHeight="1" x14ac:dyDescent="0.2">
      <c r="P524" s="4"/>
    </row>
    <row r="525" spans="16:16" ht="12.75" customHeight="1" x14ac:dyDescent="0.2">
      <c r="P525" s="4"/>
    </row>
    <row r="526" spans="16:16" ht="12.75" customHeight="1" x14ac:dyDescent="0.2">
      <c r="P526" s="4"/>
    </row>
    <row r="527" spans="16:16" ht="12.75" customHeight="1" x14ac:dyDescent="0.2">
      <c r="P527" s="4"/>
    </row>
    <row r="528" spans="16:16" ht="12.75" customHeight="1" x14ac:dyDescent="0.2">
      <c r="P528" s="4"/>
    </row>
    <row r="529" spans="16:16" ht="12.75" customHeight="1" x14ac:dyDescent="0.2">
      <c r="P529" s="4"/>
    </row>
    <row r="530" spans="16:16" ht="12.75" customHeight="1" x14ac:dyDescent="0.2">
      <c r="P530" s="4"/>
    </row>
    <row r="531" spans="16:16" ht="12.75" customHeight="1" x14ac:dyDescent="0.2">
      <c r="P531" s="4"/>
    </row>
    <row r="532" spans="16:16" ht="12.75" customHeight="1" x14ac:dyDescent="0.2">
      <c r="P532" s="4"/>
    </row>
    <row r="533" spans="16:16" ht="12.75" customHeight="1" x14ac:dyDescent="0.2">
      <c r="P533" s="4"/>
    </row>
    <row r="534" spans="16:16" ht="12.75" customHeight="1" x14ac:dyDescent="0.2">
      <c r="P534" s="4"/>
    </row>
    <row r="535" spans="16:16" ht="12.75" customHeight="1" x14ac:dyDescent="0.2">
      <c r="P535" s="4"/>
    </row>
    <row r="536" spans="16:16" ht="12.75" customHeight="1" x14ac:dyDescent="0.2">
      <c r="P536" s="4"/>
    </row>
    <row r="537" spans="16:16" ht="12.75" customHeight="1" x14ac:dyDescent="0.2">
      <c r="P537" s="4"/>
    </row>
    <row r="538" spans="16:16" ht="12.75" customHeight="1" x14ac:dyDescent="0.2">
      <c r="P538" s="4"/>
    </row>
    <row r="539" spans="16:16" ht="12.75" customHeight="1" x14ac:dyDescent="0.2">
      <c r="P539" s="4"/>
    </row>
    <row r="540" spans="16:16" ht="12.75" customHeight="1" x14ac:dyDescent="0.2">
      <c r="P540" s="4"/>
    </row>
    <row r="541" spans="16:16" ht="12.75" customHeight="1" x14ac:dyDescent="0.2">
      <c r="P541" s="4"/>
    </row>
    <row r="542" spans="16:16" ht="12.75" customHeight="1" x14ac:dyDescent="0.2">
      <c r="P542" s="4"/>
    </row>
    <row r="543" spans="16:16" ht="12.75" customHeight="1" x14ac:dyDescent="0.2">
      <c r="P543" s="4"/>
    </row>
    <row r="544" spans="16:16" ht="12.75" customHeight="1" x14ac:dyDescent="0.2">
      <c r="P544" s="4"/>
    </row>
    <row r="545" spans="16:16" ht="12.75" customHeight="1" x14ac:dyDescent="0.2">
      <c r="P545" s="4"/>
    </row>
    <row r="546" spans="16:16" ht="12.75" customHeight="1" x14ac:dyDescent="0.2">
      <c r="P546" s="4"/>
    </row>
    <row r="547" spans="16:16" ht="12.75" customHeight="1" x14ac:dyDescent="0.2">
      <c r="P547" s="4"/>
    </row>
    <row r="548" spans="16:16" ht="12.75" customHeight="1" x14ac:dyDescent="0.2">
      <c r="P548" s="4"/>
    </row>
    <row r="549" spans="16:16" ht="12.75" customHeight="1" x14ac:dyDescent="0.2">
      <c r="P549" s="4"/>
    </row>
    <row r="550" spans="16:16" ht="12.75" customHeight="1" x14ac:dyDescent="0.2">
      <c r="P550" s="4"/>
    </row>
    <row r="551" spans="16:16" ht="12.75" customHeight="1" x14ac:dyDescent="0.2">
      <c r="P551" s="4"/>
    </row>
    <row r="552" spans="16:16" ht="12.75" customHeight="1" x14ac:dyDescent="0.2">
      <c r="P552" s="4"/>
    </row>
    <row r="553" spans="16:16" ht="12.75" customHeight="1" x14ac:dyDescent="0.2">
      <c r="P553" s="4"/>
    </row>
    <row r="554" spans="16:16" ht="12.75" customHeight="1" x14ac:dyDescent="0.2">
      <c r="P554" s="4"/>
    </row>
    <row r="555" spans="16:16" ht="12.75" customHeight="1" x14ac:dyDescent="0.2">
      <c r="P555" s="4"/>
    </row>
    <row r="556" spans="16:16" ht="12.75" customHeight="1" x14ac:dyDescent="0.2">
      <c r="P556" s="4"/>
    </row>
    <row r="557" spans="16:16" ht="12.75" customHeight="1" x14ac:dyDescent="0.2">
      <c r="P557" s="4"/>
    </row>
    <row r="558" spans="16:16" ht="12.75" customHeight="1" x14ac:dyDescent="0.2">
      <c r="P558" s="4"/>
    </row>
    <row r="559" spans="16:16" ht="12.75" customHeight="1" x14ac:dyDescent="0.2">
      <c r="P559" s="4"/>
    </row>
    <row r="560" spans="16:16" ht="12.75" customHeight="1" x14ac:dyDescent="0.2">
      <c r="P560" s="4"/>
    </row>
    <row r="561" spans="16:16" ht="12.75" customHeight="1" x14ac:dyDescent="0.2">
      <c r="P561" s="4"/>
    </row>
    <row r="562" spans="16:16" ht="12.75" customHeight="1" x14ac:dyDescent="0.2">
      <c r="P562" s="4"/>
    </row>
    <row r="563" spans="16:16" ht="12.75" customHeight="1" x14ac:dyDescent="0.2">
      <c r="P563" s="4"/>
    </row>
    <row r="564" spans="16:16" ht="12.75" customHeight="1" x14ac:dyDescent="0.2">
      <c r="P564" s="4"/>
    </row>
    <row r="565" spans="16:16" ht="12.75" customHeight="1" x14ac:dyDescent="0.2">
      <c r="P565" s="4"/>
    </row>
    <row r="566" spans="16:16" ht="12.75" customHeight="1" x14ac:dyDescent="0.2">
      <c r="P566" s="4"/>
    </row>
    <row r="567" spans="16:16" ht="12.75" customHeight="1" x14ac:dyDescent="0.2">
      <c r="P567" s="4"/>
    </row>
    <row r="568" spans="16:16" ht="12.75" customHeight="1" x14ac:dyDescent="0.2">
      <c r="P568" s="4"/>
    </row>
    <row r="569" spans="16:16" ht="12.75" customHeight="1" x14ac:dyDescent="0.2">
      <c r="P569" s="4"/>
    </row>
    <row r="570" spans="16:16" ht="12.75" customHeight="1" x14ac:dyDescent="0.2">
      <c r="P570" s="4"/>
    </row>
    <row r="571" spans="16:16" ht="12.75" customHeight="1" x14ac:dyDescent="0.2">
      <c r="P571" s="4"/>
    </row>
    <row r="572" spans="16:16" ht="12.75" customHeight="1" x14ac:dyDescent="0.2">
      <c r="P572" s="4"/>
    </row>
    <row r="573" spans="16:16" ht="12.75" customHeight="1" x14ac:dyDescent="0.2">
      <c r="P573" s="4"/>
    </row>
    <row r="574" spans="16:16" ht="12.75" customHeight="1" x14ac:dyDescent="0.2">
      <c r="P574" s="4"/>
    </row>
    <row r="575" spans="16:16" ht="12.75" customHeight="1" x14ac:dyDescent="0.2">
      <c r="P575" s="4"/>
    </row>
    <row r="576" spans="16:16" ht="12.75" customHeight="1" x14ac:dyDescent="0.2">
      <c r="P576" s="4"/>
    </row>
    <row r="577" spans="16:16" ht="12.75" customHeight="1" x14ac:dyDescent="0.2">
      <c r="P577" s="4"/>
    </row>
    <row r="578" spans="16:16" ht="12.75" customHeight="1" x14ac:dyDescent="0.2">
      <c r="P578" s="4"/>
    </row>
    <row r="579" spans="16:16" ht="12.75" customHeight="1" x14ac:dyDescent="0.2">
      <c r="P579" s="4"/>
    </row>
    <row r="580" spans="16:16" ht="12.75" customHeight="1" x14ac:dyDescent="0.2">
      <c r="P580" s="4"/>
    </row>
    <row r="581" spans="16:16" ht="12.75" customHeight="1" x14ac:dyDescent="0.2">
      <c r="P581" s="4"/>
    </row>
    <row r="582" spans="16:16" ht="12.75" customHeight="1" x14ac:dyDescent="0.2">
      <c r="P582" s="4"/>
    </row>
    <row r="583" spans="16:16" ht="12.75" customHeight="1" x14ac:dyDescent="0.2">
      <c r="P583" s="4"/>
    </row>
    <row r="584" spans="16:16" ht="12.75" customHeight="1" x14ac:dyDescent="0.2">
      <c r="P584" s="4"/>
    </row>
    <row r="585" spans="16:16" ht="12.75" customHeight="1" x14ac:dyDescent="0.2">
      <c r="P585" s="4"/>
    </row>
    <row r="586" spans="16:16" ht="12.75" customHeight="1" x14ac:dyDescent="0.2">
      <c r="P586" s="4"/>
    </row>
    <row r="587" spans="16:16" ht="12.75" customHeight="1" x14ac:dyDescent="0.2">
      <c r="P587" s="4"/>
    </row>
    <row r="588" spans="16:16" ht="12.75" customHeight="1" x14ac:dyDescent="0.2">
      <c r="P588" s="4"/>
    </row>
    <row r="589" spans="16:16" ht="12.75" customHeight="1" x14ac:dyDescent="0.2">
      <c r="P589" s="4"/>
    </row>
    <row r="590" spans="16:16" ht="12.75" customHeight="1" x14ac:dyDescent="0.2">
      <c r="P590" s="4"/>
    </row>
    <row r="591" spans="16:16" ht="12.75" customHeight="1" x14ac:dyDescent="0.2">
      <c r="P591" s="4"/>
    </row>
    <row r="592" spans="16:16" ht="12.75" customHeight="1" x14ac:dyDescent="0.2">
      <c r="P592" s="4"/>
    </row>
    <row r="593" spans="16:16" ht="12.75" customHeight="1" x14ac:dyDescent="0.2">
      <c r="P593" s="4"/>
    </row>
    <row r="594" spans="16:16" ht="12.75" customHeight="1" x14ac:dyDescent="0.2">
      <c r="P594" s="4"/>
    </row>
    <row r="595" spans="16:16" ht="12.75" customHeight="1" x14ac:dyDescent="0.2">
      <c r="P595" s="4"/>
    </row>
    <row r="596" spans="16:16" ht="12.75" customHeight="1" x14ac:dyDescent="0.2">
      <c r="P596" s="4"/>
    </row>
    <row r="597" spans="16:16" ht="12.75" customHeight="1" x14ac:dyDescent="0.2">
      <c r="P597" s="4"/>
    </row>
    <row r="598" spans="16:16" ht="12.75" customHeight="1" x14ac:dyDescent="0.2">
      <c r="P598" s="4"/>
    </row>
    <row r="599" spans="16:16" ht="12.75" customHeight="1" x14ac:dyDescent="0.2">
      <c r="P599" s="4"/>
    </row>
    <row r="600" spans="16:16" ht="12.75" customHeight="1" x14ac:dyDescent="0.2">
      <c r="P600" s="4"/>
    </row>
    <row r="601" spans="16:16" ht="12.75" customHeight="1" x14ac:dyDescent="0.2">
      <c r="P601" s="4"/>
    </row>
    <row r="602" spans="16:16" ht="12.75" customHeight="1" x14ac:dyDescent="0.2">
      <c r="P602" s="4"/>
    </row>
    <row r="603" spans="16:16" ht="12.75" customHeight="1" x14ac:dyDescent="0.2">
      <c r="P603" s="4"/>
    </row>
    <row r="604" spans="16:16" ht="12.75" customHeight="1" x14ac:dyDescent="0.2">
      <c r="P604" s="4"/>
    </row>
    <row r="605" spans="16:16" ht="12.75" customHeight="1" x14ac:dyDescent="0.2">
      <c r="P605" s="4"/>
    </row>
    <row r="606" spans="16:16" ht="12.75" customHeight="1" x14ac:dyDescent="0.2">
      <c r="P606" s="4"/>
    </row>
    <row r="607" spans="16:16" ht="12.75" customHeight="1" x14ac:dyDescent="0.2">
      <c r="P607" s="4"/>
    </row>
    <row r="608" spans="16:16" ht="12.75" customHeight="1" x14ac:dyDescent="0.2">
      <c r="P608" s="4"/>
    </row>
    <row r="609" spans="16:16" ht="12.75" customHeight="1" x14ac:dyDescent="0.2">
      <c r="P609" s="4"/>
    </row>
    <row r="610" spans="16:16" ht="12.75" customHeight="1" x14ac:dyDescent="0.2">
      <c r="P610" s="4"/>
    </row>
    <row r="611" spans="16:16" ht="12.75" customHeight="1" x14ac:dyDescent="0.2">
      <c r="P611" s="4"/>
    </row>
    <row r="612" spans="16:16" ht="12.75" customHeight="1" x14ac:dyDescent="0.2">
      <c r="P612" s="4"/>
    </row>
    <row r="613" spans="16:16" ht="12.75" customHeight="1" x14ac:dyDescent="0.2">
      <c r="P613" s="4"/>
    </row>
    <row r="614" spans="16:16" ht="12.75" customHeight="1" x14ac:dyDescent="0.2">
      <c r="P614" s="4"/>
    </row>
    <row r="615" spans="16:16" ht="12.75" customHeight="1" x14ac:dyDescent="0.2">
      <c r="P615" s="4"/>
    </row>
    <row r="616" spans="16:16" ht="12.75" customHeight="1" x14ac:dyDescent="0.2">
      <c r="P616" s="4"/>
    </row>
    <row r="617" spans="16:16" ht="12.75" customHeight="1" x14ac:dyDescent="0.2">
      <c r="P617" s="4"/>
    </row>
    <row r="618" spans="16:16" ht="12.75" customHeight="1" x14ac:dyDescent="0.2">
      <c r="P618" s="4"/>
    </row>
    <row r="619" spans="16:16" ht="12.75" customHeight="1" x14ac:dyDescent="0.2">
      <c r="P619" s="4"/>
    </row>
    <row r="620" spans="16:16" ht="12.75" customHeight="1" x14ac:dyDescent="0.2">
      <c r="P620" s="4"/>
    </row>
    <row r="621" spans="16:16" ht="12.75" customHeight="1" x14ac:dyDescent="0.2">
      <c r="P621" s="4"/>
    </row>
    <row r="622" spans="16:16" ht="12.75" customHeight="1" x14ac:dyDescent="0.2">
      <c r="P622" s="4"/>
    </row>
    <row r="623" spans="16:16" ht="12.75" customHeight="1" x14ac:dyDescent="0.2">
      <c r="P623" s="4"/>
    </row>
    <row r="624" spans="16:16" ht="12.75" customHeight="1" x14ac:dyDescent="0.2">
      <c r="P624" s="4"/>
    </row>
    <row r="625" spans="16:16" ht="12.75" customHeight="1" x14ac:dyDescent="0.2">
      <c r="P625" s="4"/>
    </row>
    <row r="626" spans="16:16" ht="12.75" customHeight="1" x14ac:dyDescent="0.2">
      <c r="P626" s="4"/>
    </row>
    <row r="627" spans="16:16" ht="12.75" customHeight="1" x14ac:dyDescent="0.2">
      <c r="P627" s="4"/>
    </row>
    <row r="628" spans="16:16" ht="12.75" customHeight="1" x14ac:dyDescent="0.2">
      <c r="P628" s="4"/>
    </row>
    <row r="629" spans="16:16" ht="12.75" customHeight="1" x14ac:dyDescent="0.2">
      <c r="P629" s="4"/>
    </row>
    <row r="630" spans="16:16" ht="12.75" customHeight="1" x14ac:dyDescent="0.2">
      <c r="P630" s="4"/>
    </row>
    <row r="631" spans="16:16" ht="12.75" customHeight="1" x14ac:dyDescent="0.2">
      <c r="P631" s="4"/>
    </row>
    <row r="632" spans="16:16" ht="12.75" customHeight="1" x14ac:dyDescent="0.2">
      <c r="P632" s="4"/>
    </row>
    <row r="633" spans="16:16" ht="12.75" customHeight="1" x14ac:dyDescent="0.2">
      <c r="P633" s="4"/>
    </row>
    <row r="634" spans="16:16" ht="12.75" customHeight="1" x14ac:dyDescent="0.2">
      <c r="P634" s="4"/>
    </row>
    <row r="635" spans="16:16" ht="12.75" customHeight="1" x14ac:dyDescent="0.2">
      <c r="P635" s="4"/>
    </row>
    <row r="636" spans="16:16" ht="12.75" customHeight="1" x14ac:dyDescent="0.2">
      <c r="P636" s="4"/>
    </row>
    <row r="637" spans="16:16" ht="12.75" customHeight="1" x14ac:dyDescent="0.2">
      <c r="P637" s="4"/>
    </row>
    <row r="638" spans="16:16" ht="12.75" customHeight="1" x14ac:dyDescent="0.2">
      <c r="P638" s="4"/>
    </row>
    <row r="639" spans="16:16" ht="12.75" customHeight="1" x14ac:dyDescent="0.2">
      <c r="P639" s="4"/>
    </row>
    <row r="640" spans="16:16" ht="12.75" customHeight="1" x14ac:dyDescent="0.2">
      <c r="P640" s="4"/>
    </row>
    <row r="641" spans="16:16" ht="12.75" customHeight="1" x14ac:dyDescent="0.2">
      <c r="P641" s="4"/>
    </row>
    <row r="642" spans="16:16" ht="12.75" customHeight="1" x14ac:dyDescent="0.2">
      <c r="P642" s="4"/>
    </row>
    <row r="643" spans="16:16" ht="12.75" customHeight="1" x14ac:dyDescent="0.2">
      <c r="P643" s="4"/>
    </row>
    <row r="644" spans="16:16" ht="12.75" customHeight="1" x14ac:dyDescent="0.2">
      <c r="P644" s="4"/>
    </row>
    <row r="645" spans="16:16" ht="12.75" customHeight="1" x14ac:dyDescent="0.2">
      <c r="P645" s="4"/>
    </row>
    <row r="646" spans="16:16" ht="12.75" customHeight="1" x14ac:dyDescent="0.2">
      <c r="P646" s="4"/>
    </row>
    <row r="647" spans="16:16" ht="12.75" customHeight="1" x14ac:dyDescent="0.2">
      <c r="P647" s="4"/>
    </row>
    <row r="648" spans="16:16" ht="12.75" customHeight="1" x14ac:dyDescent="0.2">
      <c r="P648" s="4"/>
    </row>
    <row r="649" spans="16:16" ht="12.75" customHeight="1" x14ac:dyDescent="0.2">
      <c r="P649" s="4"/>
    </row>
    <row r="650" spans="16:16" ht="12.75" customHeight="1" x14ac:dyDescent="0.2">
      <c r="P650" s="4"/>
    </row>
    <row r="651" spans="16:16" ht="12.75" customHeight="1" x14ac:dyDescent="0.2">
      <c r="P651" s="4"/>
    </row>
    <row r="652" spans="16:16" ht="12.75" customHeight="1" x14ac:dyDescent="0.2">
      <c r="P652" s="4"/>
    </row>
    <row r="653" spans="16:16" ht="12.75" customHeight="1" x14ac:dyDescent="0.2">
      <c r="P653" s="4"/>
    </row>
    <row r="654" spans="16:16" ht="12.75" customHeight="1" x14ac:dyDescent="0.2">
      <c r="P654" s="4"/>
    </row>
    <row r="655" spans="16:16" ht="12.75" customHeight="1" x14ac:dyDescent="0.2">
      <c r="P655" s="4"/>
    </row>
    <row r="656" spans="16:16" ht="12.75" customHeight="1" x14ac:dyDescent="0.2">
      <c r="P656" s="4"/>
    </row>
    <row r="657" spans="16:16" ht="12.75" customHeight="1" x14ac:dyDescent="0.2">
      <c r="P657" s="4"/>
    </row>
    <row r="658" spans="16:16" ht="12.75" customHeight="1" x14ac:dyDescent="0.2">
      <c r="P658" s="4"/>
    </row>
    <row r="659" spans="16:16" ht="12.75" customHeight="1" x14ac:dyDescent="0.2">
      <c r="P659" s="4"/>
    </row>
    <row r="660" spans="16:16" ht="12.75" customHeight="1" x14ac:dyDescent="0.2">
      <c r="P660" s="4"/>
    </row>
    <row r="661" spans="16:16" ht="12.75" customHeight="1" x14ac:dyDescent="0.2">
      <c r="P661" s="4"/>
    </row>
    <row r="662" spans="16:16" ht="12.75" customHeight="1" x14ac:dyDescent="0.2">
      <c r="P662" s="4"/>
    </row>
    <row r="663" spans="16:16" ht="12.75" customHeight="1" x14ac:dyDescent="0.2">
      <c r="P663" s="4"/>
    </row>
    <row r="664" spans="16:16" ht="12.75" customHeight="1" x14ac:dyDescent="0.2">
      <c r="P664" s="4"/>
    </row>
    <row r="665" spans="16:16" ht="12.75" customHeight="1" x14ac:dyDescent="0.2">
      <c r="P665" s="4"/>
    </row>
    <row r="666" spans="16:16" ht="12.75" customHeight="1" x14ac:dyDescent="0.2">
      <c r="P666" s="4"/>
    </row>
    <row r="667" spans="16:16" ht="12.75" customHeight="1" x14ac:dyDescent="0.2">
      <c r="P667" s="4"/>
    </row>
    <row r="668" spans="16:16" ht="12.75" customHeight="1" x14ac:dyDescent="0.2">
      <c r="P668" s="4"/>
    </row>
    <row r="669" spans="16:16" ht="12.75" customHeight="1" x14ac:dyDescent="0.2">
      <c r="P669" s="4"/>
    </row>
    <row r="670" spans="16:16" ht="12.75" customHeight="1" x14ac:dyDescent="0.2">
      <c r="P670" s="4"/>
    </row>
    <row r="671" spans="16:16" ht="12.75" customHeight="1" x14ac:dyDescent="0.2">
      <c r="P671" s="4"/>
    </row>
    <row r="672" spans="16:16" ht="12.75" customHeight="1" x14ac:dyDescent="0.2">
      <c r="P672" s="4"/>
    </row>
    <row r="673" spans="16:16" ht="12.75" customHeight="1" x14ac:dyDescent="0.2">
      <c r="P673" s="4"/>
    </row>
    <row r="674" spans="16:16" ht="12.75" customHeight="1" x14ac:dyDescent="0.2">
      <c r="P674" s="4"/>
    </row>
    <row r="675" spans="16:16" ht="12.75" customHeight="1" x14ac:dyDescent="0.2">
      <c r="P675" s="4"/>
    </row>
    <row r="676" spans="16:16" ht="12.75" customHeight="1" x14ac:dyDescent="0.2">
      <c r="P676" s="4"/>
    </row>
    <row r="677" spans="16:16" ht="12.75" customHeight="1" x14ac:dyDescent="0.2">
      <c r="P677" s="4"/>
    </row>
    <row r="678" spans="16:16" ht="12.75" customHeight="1" x14ac:dyDescent="0.2">
      <c r="P678" s="4"/>
    </row>
    <row r="679" spans="16:16" ht="12.75" customHeight="1" x14ac:dyDescent="0.2">
      <c r="P679" s="4"/>
    </row>
    <row r="680" spans="16:16" ht="12.75" customHeight="1" x14ac:dyDescent="0.2">
      <c r="P680" s="4"/>
    </row>
    <row r="681" spans="16:16" ht="12.75" customHeight="1" x14ac:dyDescent="0.2">
      <c r="P681" s="4"/>
    </row>
    <row r="682" spans="16:16" ht="12.75" customHeight="1" x14ac:dyDescent="0.2">
      <c r="P682" s="4"/>
    </row>
    <row r="683" spans="16:16" ht="12.75" customHeight="1" x14ac:dyDescent="0.2">
      <c r="P683" s="4"/>
    </row>
    <row r="684" spans="16:16" ht="12.75" customHeight="1" x14ac:dyDescent="0.2">
      <c r="P684" s="4"/>
    </row>
    <row r="685" spans="16:16" ht="12.75" customHeight="1" x14ac:dyDescent="0.2">
      <c r="P685" s="4"/>
    </row>
    <row r="686" spans="16:16" ht="12.75" customHeight="1" x14ac:dyDescent="0.2">
      <c r="P686" s="4"/>
    </row>
    <row r="687" spans="16:16" ht="12.75" customHeight="1" x14ac:dyDescent="0.2">
      <c r="P687" s="4"/>
    </row>
    <row r="688" spans="16:16" ht="12.75" customHeight="1" x14ac:dyDescent="0.2">
      <c r="P688" s="4"/>
    </row>
    <row r="689" spans="16:16" ht="12.75" customHeight="1" x14ac:dyDescent="0.2">
      <c r="P689" s="4"/>
    </row>
    <row r="690" spans="16:16" ht="12.75" customHeight="1" x14ac:dyDescent="0.2">
      <c r="P690" s="4"/>
    </row>
    <row r="691" spans="16:16" ht="12.75" customHeight="1" x14ac:dyDescent="0.2">
      <c r="P691" s="4"/>
    </row>
    <row r="692" spans="16:16" ht="12.75" customHeight="1" x14ac:dyDescent="0.2">
      <c r="P692" s="4"/>
    </row>
    <row r="693" spans="16:16" ht="12.75" customHeight="1" x14ac:dyDescent="0.2">
      <c r="P693" s="4"/>
    </row>
    <row r="694" spans="16:16" ht="12.75" customHeight="1" x14ac:dyDescent="0.2">
      <c r="P694" s="4"/>
    </row>
    <row r="695" spans="16:16" ht="12.75" customHeight="1" x14ac:dyDescent="0.2">
      <c r="P695" s="4"/>
    </row>
    <row r="696" spans="16:16" ht="12.75" customHeight="1" x14ac:dyDescent="0.2">
      <c r="P696" s="4"/>
    </row>
    <row r="697" spans="16:16" ht="12.75" customHeight="1" x14ac:dyDescent="0.2">
      <c r="P697" s="4"/>
    </row>
    <row r="698" spans="16:16" ht="12.75" customHeight="1" x14ac:dyDescent="0.2">
      <c r="P698" s="4"/>
    </row>
    <row r="699" spans="16:16" ht="12.75" customHeight="1" x14ac:dyDescent="0.2">
      <c r="P699" s="4"/>
    </row>
    <row r="700" spans="16:16" ht="12.75" customHeight="1" x14ac:dyDescent="0.2">
      <c r="P700" s="4"/>
    </row>
    <row r="701" spans="16:16" ht="12.75" customHeight="1" x14ac:dyDescent="0.2">
      <c r="P701" s="4"/>
    </row>
    <row r="702" spans="16:16" ht="12.75" customHeight="1" x14ac:dyDescent="0.2">
      <c r="P702" s="4"/>
    </row>
    <row r="703" spans="16:16" ht="12.75" customHeight="1" x14ac:dyDescent="0.2">
      <c r="P703" s="4"/>
    </row>
    <row r="704" spans="16:16" ht="12.75" customHeight="1" x14ac:dyDescent="0.2">
      <c r="P704" s="4"/>
    </row>
    <row r="705" spans="16:16" ht="12.75" customHeight="1" x14ac:dyDescent="0.2">
      <c r="P705" s="4"/>
    </row>
    <row r="706" spans="16:16" ht="12.75" customHeight="1" x14ac:dyDescent="0.2">
      <c r="P706" s="4"/>
    </row>
    <row r="707" spans="16:16" ht="12.75" customHeight="1" x14ac:dyDescent="0.2">
      <c r="P707" s="4"/>
    </row>
    <row r="708" spans="16:16" ht="12.75" customHeight="1" x14ac:dyDescent="0.2">
      <c r="P708" s="4"/>
    </row>
    <row r="709" spans="16:16" ht="12.75" customHeight="1" x14ac:dyDescent="0.2">
      <c r="P709" s="4"/>
    </row>
    <row r="710" spans="16:16" ht="12.75" customHeight="1" x14ac:dyDescent="0.2">
      <c r="P710" s="4"/>
    </row>
    <row r="711" spans="16:16" ht="12.75" customHeight="1" x14ac:dyDescent="0.2">
      <c r="P711" s="4"/>
    </row>
    <row r="712" spans="16:16" ht="12.75" customHeight="1" x14ac:dyDescent="0.2">
      <c r="P712" s="4"/>
    </row>
    <row r="713" spans="16:16" ht="12.75" customHeight="1" x14ac:dyDescent="0.2">
      <c r="P713" s="4"/>
    </row>
    <row r="714" spans="16:16" ht="12.75" customHeight="1" x14ac:dyDescent="0.2">
      <c r="P714" s="4"/>
    </row>
    <row r="715" spans="16:16" ht="12.75" customHeight="1" x14ac:dyDescent="0.2">
      <c r="P715" s="4"/>
    </row>
    <row r="716" spans="16:16" ht="12.75" customHeight="1" x14ac:dyDescent="0.2">
      <c r="P716" s="4"/>
    </row>
    <row r="717" spans="16:16" ht="12.75" customHeight="1" x14ac:dyDescent="0.2">
      <c r="P717" s="4"/>
    </row>
    <row r="718" spans="16:16" ht="12.75" customHeight="1" x14ac:dyDescent="0.2">
      <c r="P718" s="4"/>
    </row>
    <row r="719" spans="16:16" ht="12.75" customHeight="1" x14ac:dyDescent="0.2">
      <c r="P719" s="4"/>
    </row>
    <row r="720" spans="16:16" ht="12.75" customHeight="1" x14ac:dyDescent="0.2">
      <c r="P720" s="4"/>
    </row>
    <row r="721" spans="16:16" ht="12.75" customHeight="1" x14ac:dyDescent="0.2">
      <c r="P721" s="4"/>
    </row>
    <row r="722" spans="16:16" ht="12.75" customHeight="1" x14ac:dyDescent="0.2">
      <c r="P722" s="4"/>
    </row>
    <row r="723" spans="16:16" ht="12.75" customHeight="1" x14ac:dyDescent="0.2">
      <c r="P723" s="4"/>
    </row>
    <row r="724" spans="16:16" ht="12.75" customHeight="1" x14ac:dyDescent="0.2">
      <c r="P724" s="4"/>
    </row>
    <row r="725" spans="16:16" ht="12.75" customHeight="1" x14ac:dyDescent="0.2">
      <c r="P725" s="4"/>
    </row>
    <row r="726" spans="16:16" ht="12.75" customHeight="1" x14ac:dyDescent="0.2">
      <c r="P726" s="4"/>
    </row>
    <row r="727" spans="16:16" ht="12.75" customHeight="1" x14ac:dyDescent="0.2">
      <c r="P727" s="4"/>
    </row>
    <row r="728" spans="16:16" ht="12.75" customHeight="1" x14ac:dyDescent="0.2">
      <c r="P728" s="4"/>
    </row>
    <row r="729" spans="16:16" ht="12.75" customHeight="1" x14ac:dyDescent="0.2">
      <c r="P729" s="4"/>
    </row>
    <row r="730" spans="16:16" ht="12.75" customHeight="1" x14ac:dyDescent="0.2">
      <c r="P730" s="4"/>
    </row>
    <row r="731" spans="16:16" ht="12.75" customHeight="1" x14ac:dyDescent="0.2">
      <c r="P731" s="4"/>
    </row>
    <row r="732" spans="16:16" ht="12.75" customHeight="1" x14ac:dyDescent="0.2">
      <c r="P732" s="4"/>
    </row>
    <row r="733" spans="16:16" ht="12.75" customHeight="1" x14ac:dyDescent="0.2">
      <c r="P733" s="4"/>
    </row>
    <row r="734" spans="16:16" ht="12.75" customHeight="1" x14ac:dyDescent="0.2">
      <c r="P734" s="4"/>
    </row>
    <row r="735" spans="16:16" ht="12.75" customHeight="1" x14ac:dyDescent="0.2">
      <c r="P735" s="4"/>
    </row>
    <row r="736" spans="16:16" ht="12.75" customHeight="1" x14ac:dyDescent="0.2">
      <c r="P736" s="4"/>
    </row>
    <row r="737" spans="16:16" ht="12.75" customHeight="1" x14ac:dyDescent="0.2">
      <c r="P737" s="4"/>
    </row>
    <row r="738" spans="16:16" ht="12.75" customHeight="1" x14ac:dyDescent="0.2">
      <c r="P738" s="4"/>
    </row>
    <row r="739" spans="16:16" ht="12.75" customHeight="1" x14ac:dyDescent="0.2">
      <c r="P739" s="4"/>
    </row>
    <row r="740" spans="16:16" ht="12.75" customHeight="1" x14ac:dyDescent="0.2">
      <c r="P740" s="4"/>
    </row>
    <row r="741" spans="16:16" ht="12.75" customHeight="1" x14ac:dyDescent="0.2">
      <c r="P741" s="4"/>
    </row>
    <row r="742" spans="16:16" ht="12.75" customHeight="1" x14ac:dyDescent="0.2">
      <c r="P742" s="4"/>
    </row>
    <row r="743" spans="16:16" ht="12.75" customHeight="1" x14ac:dyDescent="0.2">
      <c r="P743" s="4"/>
    </row>
    <row r="744" spans="16:16" ht="12.75" customHeight="1" x14ac:dyDescent="0.2">
      <c r="P744" s="4"/>
    </row>
    <row r="745" spans="16:16" ht="12.75" customHeight="1" x14ac:dyDescent="0.2">
      <c r="P745" s="4"/>
    </row>
    <row r="746" spans="16:16" ht="12.75" customHeight="1" x14ac:dyDescent="0.2">
      <c r="P746" s="4"/>
    </row>
    <row r="747" spans="16:16" ht="12.75" customHeight="1" x14ac:dyDescent="0.2">
      <c r="P747" s="4"/>
    </row>
    <row r="748" spans="16:16" ht="12.75" customHeight="1" x14ac:dyDescent="0.2">
      <c r="P748" s="4"/>
    </row>
    <row r="749" spans="16:16" ht="12.75" customHeight="1" x14ac:dyDescent="0.2">
      <c r="P749" s="4"/>
    </row>
    <row r="750" spans="16:16" ht="12.75" customHeight="1" x14ac:dyDescent="0.2">
      <c r="P750" s="4"/>
    </row>
    <row r="751" spans="16:16" ht="12.75" customHeight="1" x14ac:dyDescent="0.2">
      <c r="P751" s="4"/>
    </row>
    <row r="752" spans="16:16" ht="12.75" customHeight="1" x14ac:dyDescent="0.2">
      <c r="P752" s="4"/>
    </row>
    <row r="753" spans="16:16" ht="12.75" customHeight="1" x14ac:dyDescent="0.2">
      <c r="P753" s="4"/>
    </row>
    <row r="754" spans="16:16" ht="12.75" customHeight="1" x14ac:dyDescent="0.2">
      <c r="P754" s="4"/>
    </row>
    <row r="755" spans="16:16" ht="12.75" customHeight="1" x14ac:dyDescent="0.2">
      <c r="P755" s="4"/>
    </row>
    <row r="756" spans="16:16" ht="12.75" customHeight="1" x14ac:dyDescent="0.2">
      <c r="P756" s="4"/>
    </row>
    <row r="757" spans="16:16" ht="12.75" customHeight="1" x14ac:dyDescent="0.2">
      <c r="P757" s="4"/>
    </row>
    <row r="758" spans="16:16" ht="12.75" customHeight="1" x14ac:dyDescent="0.2">
      <c r="P758" s="4"/>
    </row>
    <row r="759" spans="16:16" ht="12.75" customHeight="1" x14ac:dyDescent="0.2">
      <c r="P759" s="4"/>
    </row>
    <row r="760" spans="16:16" ht="12.75" customHeight="1" x14ac:dyDescent="0.2">
      <c r="P760" s="4"/>
    </row>
    <row r="761" spans="16:16" ht="12.75" customHeight="1" x14ac:dyDescent="0.2">
      <c r="P761" s="4"/>
    </row>
    <row r="762" spans="16:16" ht="12.75" customHeight="1" x14ac:dyDescent="0.2">
      <c r="P762" s="4"/>
    </row>
    <row r="763" spans="16:16" ht="12.75" customHeight="1" x14ac:dyDescent="0.2">
      <c r="P763" s="4"/>
    </row>
    <row r="764" spans="16:16" ht="12.75" customHeight="1" x14ac:dyDescent="0.2">
      <c r="P764" s="4"/>
    </row>
    <row r="765" spans="16:16" ht="12.75" customHeight="1" x14ac:dyDescent="0.2">
      <c r="P765" s="4"/>
    </row>
    <row r="766" spans="16:16" ht="12.75" customHeight="1" x14ac:dyDescent="0.2">
      <c r="P766" s="4"/>
    </row>
    <row r="767" spans="16:16" ht="12.75" customHeight="1" x14ac:dyDescent="0.2">
      <c r="P767" s="4"/>
    </row>
    <row r="768" spans="16:16" ht="12.75" customHeight="1" x14ac:dyDescent="0.2">
      <c r="P768" s="4"/>
    </row>
    <row r="769" spans="16:16" ht="12.75" customHeight="1" x14ac:dyDescent="0.2">
      <c r="P769" s="4"/>
    </row>
    <row r="770" spans="16:16" ht="12.75" customHeight="1" x14ac:dyDescent="0.2">
      <c r="P770" s="4"/>
    </row>
    <row r="771" spans="16:16" ht="12.75" customHeight="1" x14ac:dyDescent="0.2">
      <c r="P771" s="4"/>
    </row>
    <row r="772" spans="16:16" ht="12.75" customHeight="1" x14ac:dyDescent="0.2">
      <c r="P772" s="4"/>
    </row>
    <row r="773" spans="16:16" ht="12.75" customHeight="1" x14ac:dyDescent="0.2">
      <c r="P773" s="4"/>
    </row>
    <row r="774" spans="16:16" ht="12.75" customHeight="1" x14ac:dyDescent="0.2">
      <c r="P774" s="4"/>
    </row>
    <row r="775" spans="16:16" ht="12.75" customHeight="1" x14ac:dyDescent="0.2">
      <c r="P775" s="4"/>
    </row>
    <row r="776" spans="16:16" ht="12.75" customHeight="1" x14ac:dyDescent="0.2">
      <c r="P776" s="4"/>
    </row>
    <row r="777" spans="16:16" ht="12.75" customHeight="1" x14ac:dyDescent="0.2">
      <c r="P777" s="4"/>
    </row>
    <row r="778" spans="16:16" ht="12.75" customHeight="1" x14ac:dyDescent="0.2">
      <c r="P778" s="4"/>
    </row>
    <row r="779" spans="16:16" ht="12.75" customHeight="1" x14ac:dyDescent="0.2">
      <c r="P779" s="4"/>
    </row>
    <row r="780" spans="16:16" ht="12.75" customHeight="1" x14ac:dyDescent="0.2">
      <c r="P780" s="4"/>
    </row>
    <row r="781" spans="16:16" ht="12.75" customHeight="1" x14ac:dyDescent="0.2">
      <c r="P781" s="4"/>
    </row>
    <row r="782" spans="16:16" ht="12.75" customHeight="1" x14ac:dyDescent="0.2">
      <c r="P782" s="4"/>
    </row>
    <row r="783" spans="16:16" ht="12.75" customHeight="1" x14ac:dyDescent="0.2">
      <c r="P783" s="4"/>
    </row>
    <row r="784" spans="16:16" ht="12.75" customHeight="1" x14ac:dyDescent="0.2">
      <c r="P784" s="4"/>
    </row>
    <row r="785" spans="16:16" ht="12.75" customHeight="1" x14ac:dyDescent="0.2">
      <c r="P785" s="4"/>
    </row>
    <row r="786" spans="16:16" ht="12.75" customHeight="1" x14ac:dyDescent="0.2">
      <c r="P786" s="4"/>
    </row>
    <row r="787" spans="16:16" ht="12.75" customHeight="1" x14ac:dyDescent="0.2">
      <c r="P787" s="4"/>
    </row>
    <row r="788" spans="16:16" ht="12.75" customHeight="1" x14ac:dyDescent="0.2">
      <c r="P788" s="4"/>
    </row>
    <row r="789" spans="16:16" ht="12.75" customHeight="1" x14ac:dyDescent="0.2">
      <c r="P789" s="4"/>
    </row>
    <row r="790" spans="16:16" ht="12.75" customHeight="1" x14ac:dyDescent="0.2">
      <c r="P790" s="4"/>
    </row>
    <row r="791" spans="16:16" ht="12.75" customHeight="1" x14ac:dyDescent="0.2">
      <c r="P791" s="4"/>
    </row>
    <row r="792" spans="16:16" ht="12.75" customHeight="1" x14ac:dyDescent="0.2">
      <c r="P792" s="4"/>
    </row>
    <row r="793" spans="16:16" ht="12.75" customHeight="1" x14ac:dyDescent="0.2">
      <c r="P793" s="4"/>
    </row>
    <row r="794" spans="16:16" ht="12.75" customHeight="1" x14ac:dyDescent="0.2">
      <c r="P794" s="4"/>
    </row>
    <row r="795" spans="16:16" ht="12.75" customHeight="1" x14ac:dyDescent="0.2">
      <c r="P795" s="4"/>
    </row>
    <row r="796" spans="16:16" ht="12.75" customHeight="1" x14ac:dyDescent="0.2">
      <c r="P796" s="4"/>
    </row>
    <row r="797" spans="16:16" ht="12.75" customHeight="1" x14ac:dyDescent="0.2">
      <c r="P797" s="4"/>
    </row>
    <row r="798" spans="16:16" ht="12.75" customHeight="1" x14ac:dyDescent="0.2">
      <c r="P798" s="4"/>
    </row>
    <row r="799" spans="16:16" ht="12.75" customHeight="1" x14ac:dyDescent="0.2">
      <c r="P799" s="4"/>
    </row>
    <row r="800" spans="16:16" ht="12.75" customHeight="1" x14ac:dyDescent="0.2">
      <c r="P800" s="4"/>
    </row>
    <row r="801" spans="16:16" ht="12.75" customHeight="1" x14ac:dyDescent="0.2">
      <c r="P801" s="4"/>
    </row>
    <row r="802" spans="16:16" ht="12.75" customHeight="1" x14ac:dyDescent="0.2">
      <c r="P802" s="4"/>
    </row>
    <row r="803" spans="16:16" ht="12.75" customHeight="1" x14ac:dyDescent="0.2">
      <c r="P803" s="4"/>
    </row>
    <row r="804" spans="16:16" ht="12.75" customHeight="1" x14ac:dyDescent="0.2">
      <c r="P804" s="4"/>
    </row>
    <row r="805" spans="16:16" ht="12.75" customHeight="1" x14ac:dyDescent="0.2">
      <c r="P805" s="4"/>
    </row>
    <row r="806" spans="16:16" ht="12.75" customHeight="1" x14ac:dyDescent="0.2">
      <c r="P806" s="4"/>
    </row>
    <row r="807" spans="16:16" ht="12.75" customHeight="1" x14ac:dyDescent="0.2">
      <c r="P807" s="4"/>
    </row>
    <row r="808" spans="16:16" ht="12.75" customHeight="1" x14ac:dyDescent="0.2">
      <c r="P808" s="4"/>
    </row>
    <row r="809" spans="16:16" ht="12.75" customHeight="1" x14ac:dyDescent="0.2">
      <c r="P809" s="4"/>
    </row>
    <row r="810" spans="16:16" ht="12.75" customHeight="1" x14ac:dyDescent="0.2">
      <c r="P810" s="4"/>
    </row>
    <row r="811" spans="16:16" ht="12.75" customHeight="1" x14ac:dyDescent="0.2">
      <c r="P811" s="4"/>
    </row>
    <row r="812" spans="16:16" ht="12.75" customHeight="1" x14ac:dyDescent="0.2">
      <c r="P812" s="4"/>
    </row>
    <row r="813" spans="16:16" ht="12.75" customHeight="1" x14ac:dyDescent="0.2">
      <c r="P813" s="4"/>
    </row>
    <row r="814" spans="16:16" ht="12.75" customHeight="1" x14ac:dyDescent="0.2">
      <c r="P814" s="4"/>
    </row>
    <row r="815" spans="16:16" ht="12.75" customHeight="1" x14ac:dyDescent="0.2">
      <c r="P815" s="4"/>
    </row>
    <row r="816" spans="16:16" ht="12.75" customHeight="1" x14ac:dyDescent="0.2">
      <c r="P816" s="4"/>
    </row>
    <row r="817" spans="16:16" ht="12.75" customHeight="1" x14ac:dyDescent="0.2">
      <c r="P817" s="4"/>
    </row>
    <row r="818" spans="16:16" ht="12.75" customHeight="1" x14ac:dyDescent="0.2">
      <c r="P818" s="4"/>
    </row>
    <row r="819" spans="16:16" ht="12.75" customHeight="1" x14ac:dyDescent="0.2">
      <c r="P819" s="4"/>
    </row>
    <row r="820" spans="16:16" ht="12.75" customHeight="1" x14ac:dyDescent="0.2">
      <c r="P820" s="4"/>
    </row>
    <row r="821" spans="16:16" ht="12.75" customHeight="1" x14ac:dyDescent="0.2">
      <c r="P821" s="4"/>
    </row>
    <row r="822" spans="16:16" ht="12.75" customHeight="1" x14ac:dyDescent="0.2">
      <c r="P822" s="4"/>
    </row>
    <row r="823" spans="16:16" ht="12.75" customHeight="1" x14ac:dyDescent="0.2">
      <c r="P823" s="4"/>
    </row>
    <row r="824" spans="16:16" ht="12.75" customHeight="1" x14ac:dyDescent="0.2">
      <c r="P824" s="4"/>
    </row>
    <row r="825" spans="16:16" ht="12.75" customHeight="1" x14ac:dyDescent="0.2">
      <c r="P825" s="4"/>
    </row>
    <row r="826" spans="16:16" ht="12.75" customHeight="1" x14ac:dyDescent="0.2">
      <c r="P826" s="4"/>
    </row>
    <row r="827" spans="16:16" ht="12.75" customHeight="1" x14ac:dyDescent="0.2">
      <c r="P827" s="4"/>
    </row>
    <row r="828" spans="16:16" ht="12.75" customHeight="1" x14ac:dyDescent="0.2">
      <c r="P828" s="4"/>
    </row>
    <row r="829" spans="16:16" ht="12.75" customHeight="1" x14ac:dyDescent="0.2">
      <c r="P829" s="4"/>
    </row>
    <row r="830" spans="16:16" ht="12.75" customHeight="1" x14ac:dyDescent="0.2">
      <c r="P830" s="4"/>
    </row>
    <row r="831" spans="16:16" ht="12.75" customHeight="1" x14ac:dyDescent="0.2">
      <c r="P831" s="4"/>
    </row>
    <row r="832" spans="16:16" ht="12.75" customHeight="1" x14ac:dyDescent="0.2">
      <c r="P832" s="4"/>
    </row>
    <row r="833" spans="16:16" ht="12.75" customHeight="1" x14ac:dyDescent="0.2">
      <c r="P833" s="4"/>
    </row>
    <row r="834" spans="16:16" ht="12.75" customHeight="1" x14ac:dyDescent="0.2">
      <c r="P834" s="4"/>
    </row>
    <row r="835" spans="16:16" ht="12.75" customHeight="1" x14ac:dyDescent="0.2">
      <c r="P835" s="4"/>
    </row>
    <row r="836" spans="16:16" ht="12.75" customHeight="1" x14ac:dyDescent="0.2">
      <c r="P836" s="4"/>
    </row>
    <row r="837" spans="16:16" ht="12.75" customHeight="1" x14ac:dyDescent="0.2">
      <c r="P837" s="4"/>
    </row>
    <row r="838" spans="16:16" ht="12.75" customHeight="1" x14ac:dyDescent="0.2">
      <c r="P838" s="4"/>
    </row>
    <row r="839" spans="16:16" ht="12.75" customHeight="1" x14ac:dyDescent="0.2">
      <c r="P839" s="4"/>
    </row>
    <row r="840" spans="16:16" ht="12.75" customHeight="1" x14ac:dyDescent="0.2">
      <c r="P840" s="4"/>
    </row>
    <row r="841" spans="16:16" ht="12.75" customHeight="1" x14ac:dyDescent="0.2">
      <c r="P841" s="4"/>
    </row>
    <row r="842" spans="16:16" ht="12.75" customHeight="1" x14ac:dyDescent="0.2">
      <c r="P842" s="4"/>
    </row>
    <row r="843" spans="16:16" ht="12.75" customHeight="1" x14ac:dyDescent="0.2">
      <c r="P843" s="4"/>
    </row>
    <row r="844" spans="16:16" ht="12.75" customHeight="1" x14ac:dyDescent="0.2">
      <c r="P844" s="4"/>
    </row>
    <row r="845" spans="16:16" ht="12.75" customHeight="1" x14ac:dyDescent="0.2">
      <c r="P845" s="4"/>
    </row>
    <row r="846" spans="16:16" ht="12.75" customHeight="1" x14ac:dyDescent="0.2">
      <c r="P846" s="4"/>
    </row>
    <row r="847" spans="16:16" ht="12.75" customHeight="1" x14ac:dyDescent="0.2">
      <c r="P847" s="4"/>
    </row>
    <row r="848" spans="16:16" ht="12.75" customHeight="1" x14ac:dyDescent="0.2">
      <c r="P848" s="4"/>
    </row>
    <row r="849" spans="16:16" ht="12.75" customHeight="1" x14ac:dyDescent="0.2">
      <c r="P849" s="4"/>
    </row>
    <row r="850" spans="16:16" ht="12.75" customHeight="1" x14ac:dyDescent="0.2">
      <c r="P850" s="4"/>
    </row>
    <row r="851" spans="16:16" ht="12.75" customHeight="1" x14ac:dyDescent="0.2">
      <c r="P851" s="4"/>
    </row>
    <row r="852" spans="16:16" ht="12.75" customHeight="1" x14ac:dyDescent="0.2">
      <c r="P852" s="4"/>
    </row>
    <row r="853" spans="16:16" ht="12.75" customHeight="1" x14ac:dyDescent="0.2">
      <c r="P853" s="4"/>
    </row>
    <row r="854" spans="16:16" ht="12.75" customHeight="1" x14ac:dyDescent="0.2">
      <c r="P854" s="4"/>
    </row>
    <row r="855" spans="16:16" ht="12.75" customHeight="1" x14ac:dyDescent="0.2">
      <c r="P855" s="4"/>
    </row>
    <row r="856" spans="16:16" ht="12.75" customHeight="1" x14ac:dyDescent="0.2">
      <c r="P856" s="4"/>
    </row>
    <row r="857" spans="16:16" ht="12.75" customHeight="1" x14ac:dyDescent="0.2">
      <c r="P857" s="4"/>
    </row>
    <row r="858" spans="16:16" ht="12.75" customHeight="1" x14ac:dyDescent="0.2">
      <c r="P858" s="4"/>
    </row>
    <row r="859" spans="16:16" ht="12.75" customHeight="1" x14ac:dyDescent="0.2">
      <c r="P859" s="4"/>
    </row>
    <row r="860" spans="16:16" ht="12.75" customHeight="1" x14ac:dyDescent="0.2">
      <c r="P860" s="4"/>
    </row>
    <row r="861" spans="16:16" ht="12.75" customHeight="1" x14ac:dyDescent="0.2">
      <c r="P861" s="4"/>
    </row>
    <row r="862" spans="16:16" ht="12.75" customHeight="1" x14ac:dyDescent="0.2">
      <c r="P862" s="4"/>
    </row>
    <row r="863" spans="16:16" ht="12.75" customHeight="1" x14ac:dyDescent="0.2">
      <c r="P863" s="4"/>
    </row>
    <row r="864" spans="16:16" ht="12.75" customHeight="1" x14ac:dyDescent="0.2">
      <c r="P864" s="4"/>
    </row>
    <row r="865" spans="16:16" ht="12.75" customHeight="1" x14ac:dyDescent="0.2">
      <c r="P865" s="4"/>
    </row>
    <row r="866" spans="16:16" ht="12.75" customHeight="1" x14ac:dyDescent="0.2">
      <c r="P866" s="4"/>
    </row>
    <row r="867" spans="16:16" ht="12.75" customHeight="1" x14ac:dyDescent="0.2">
      <c r="P867" s="4"/>
    </row>
    <row r="868" spans="16:16" ht="12.75" customHeight="1" x14ac:dyDescent="0.2">
      <c r="P868" s="4"/>
    </row>
    <row r="869" spans="16:16" ht="12.75" customHeight="1" x14ac:dyDescent="0.2">
      <c r="P869" s="4"/>
    </row>
    <row r="870" spans="16:16" ht="12.75" customHeight="1" x14ac:dyDescent="0.2">
      <c r="P870" s="4"/>
    </row>
    <row r="871" spans="16:16" ht="12.75" customHeight="1" x14ac:dyDescent="0.2">
      <c r="P871" s="4"/>
    </row>
    <row r="872" spans="16:16" ht="12.75" customHeight="1" x14ac:dyDescent="0.2">
      <c r="P872" s="4"/>
    </row>
    <row r="873" spans="16:16" ht="12.75" customHeight="1" x14ac:dyDescent="0.2">
      <c r="P873" s="4"/>
    </row>
    <row r="874" spans="16:16" ht="12.75" customHeight="1" x14ac:dyDescent="0.2">
      <c r="P874" s="4"/>
    </row>
    <row r="875" spans="16:16" ht="12.75" customHeight="1" x14ac:dyDescent="0.2">
      <c r="P875" s="4"/>
    </row>
    <row r="876" spans="16:16" ht="12.75" customHeight="1" x14ac:dyDescent="0.2">
      <c r="P876" s="4"/>
    </row>
    <row r="877" spans="16:16" ht="12.75" customHeight="1" x14ac:dyDescent="0.2">
      <c r="P877" s="4"/>
    </row>
    <row r="878" spans="16:16" ht="12.75" customHeight="1" x14ac:dyDescent="0.2">
      <c r="P878" s="4"/>
    </row>
    <row r="879" spans="16:16" ht="12.75" customHeight="1" x14ac:dyDescent="0.2">
      <c r="P879" s="4"/>
    </row>
    <row r="880" spans="16:16" ht="12.75" customHeight="1" x14ac:dyDescent="0.2">
      <c r="P880" s="4"/>
    </row>
    <row r="881" spans="16:16" ht="12.75" customHeight="1" x14ac:dyDescent="0.2">
      <c r="P881" s="4"/>
    </row>
    <row r="882" spans="16:16" ht="12.75" customHeight="1" x14ac:dyDescent="0.2">
      <c r="P882" s="4"/>
    </row>
    <row r="883" spans="16:16" ht="12.75" customHeight="1" x14ac:dyDescent="0.2">
      <c r="P883" s="4"/>
    </row>
    <row r="884" spans="16:16" ht="12.75" customHeight="1" x14ac:dyDescent="0.2">
      <c r="P884" s="4"/>
    </row>
    <row r="885" spans="16:16" ht="12.75" customHeight="1" x14ac:dyDescent="0.2">
      <c r="P885" s="4"/>
    </row>
    <row r="886" spans="16:16" ht="12.75" customHeight="1" x14ac:dyDescent="0.2">
      <c r="P886" s="4"/>
    </row>
    <row r="887" spans="16:16" ht="12.75" customHeight="1" x14ac:dyDescent="0.2">
      <c r="P887" s="4"/>
    </row>
    <row r="888" spans="16:16" ht="12.75" customHeight="1" x14ac:dyDescent="0.2">
      <c r="P888" s="4"/>
    </row>
    <row r="889" spans="16:16" ht="12.75" customHeight="1" x14ac:dyDescent="0.2">
      <c r="P889" s="4"/>
    </row>
    <row r="890" spans="16:16" ht="12.75" customHeight="1" x14ac:dyDescent="0.2">
      <c r="P890" s="4"/>
    </row>
    <row r="891" spans="16:16" ht="12.75" customHeight="1" x14ac:dyDescent="0.2">
      <c r="P891" s="4"/>
    </row>
    <row r="892" spans="16:16" ht="12.75" customHeight="1" x14ac:dyDescent="0.2">
      <c r="P892" s="4"/>
    </row>
    <row r="893" spans="16:16" ht="12.75" customHeight="1" x14ac:dyDescent="0.2">
      <c r="P893" s="4"/>
    </row>
    <row r="894" spans="16:16" ht="12.75" customHeight="1" x14ac:dyDescent="0.2">
      <c r="P894" s="4"/>
    </row>
    <row r="895" spans="16:16" ht="12.75" customHeight="1" x14ac:dyDescent="0.2">
      <c r="P895" s="4"/>
    </row>
    <row r="896" spans="16:16" ht="12.75" customHeight="1" x14ac:dyDescent="0.2">
      <c r="P896" s="4"/>
    </row>
    <row r="897" spans="16:16" ht="12.75" customHeight="1" x14ac:dyDescent="0.2">
      <c r="P897" s="4"/>
    </row>
    <row r="898" spans="16:16" ht="12.75" customHeight="1" x14ac:dyDescent="0.2">
      <c r="P898" s="4"/>
    </row>
    <row r="899" spans="16:16" ht="12.75" customHeight="1" x14ac:dyDescent="0.2">
      <c r="P899" s="4"/>
    </row>
    <row r="900" spans="16:16" ht="12.75" customHeight="1" x14ac:dyDescent="0.2">
      <c r="P900" s="4"/>
    </row>
    <row r="901" spans="16:16" ht="12.75" customHeight="1" x14ac:dyDescent="0.2">
      <c r="P901" s="4"/>
    </row>
    <row r="902" spans="16:16" ht="12.75" customHeight="1" x14ac:dyDescent="0.2">
      <c r="P902" s="4"/>
    </row>
    <row r="903" spans="16:16" ht="12.75" customHeight="1" x14ac:dyDescent="0.2">
      <c r="P903" s="4"/>
    </row>
    <row r="904" spans="16:16" ht="12.75" customHeight="1" x14ac:dyDescent="0.2">
      <c r="P904" s="4"/>
    </row>
    <row r="905" spans="16:16" ht="12.75" customHeight="1" x14ac:dyDescent="0.2">
      <c r="P905" s="4"/>
    </row>
    <row r="906" spans="16:16" ht="12.75" customHeight="1" x14ac:dyDescent="0.2">
      <c r="P906" s="4"/>
    </row>
    <row r="907" spans="16:16" ht="12.75" customHeight="1" x14ac:dyDescent="0.2">
      <c r="P907" s="4"/>
    </row>
    <row r="908" spans="16:16" ht="12.75" customHeight="1" x14ac:dyDescent="0.2">
      <c r="P908" s="4"/>
    </row>
    <row r="909" spans="16:16" ht="12.75" customHeight="1" x14ac:dyDescent="0.2">
      <c r="P909" s="4"/>
    </row>
    <row r="910" spans="16:16" ht="12.75" customHeight="1" x14ac:dyDescent="0.2">
      <c r="P910" s="4"/>
    </row>
    <row r="911" spans="16:16" ht="12.75" customHeight="1" x14ac:dyDescent="0.2">
      <c r="P911" s="4"/>
    </row>
    <row r="912" spans="16:16" ht="12.75" customHeight="1" x14ac:dyDescent="0.2">
      <c r="P912" s="4"/>
    </row>
    <row r="913" spans="16:16" ht="12.75" customHeight="1" x14ac:dyDescent="0.2">
      <c r="P913" s="4"/>
    </row>
    <row r="914" spans="16:16" ht="12.75" customHeight="1" x14ac:dyDescent="0.2">
      <c r="P914" s="4"/>
    </row>
    <row r="915" spans="16:16" ht="12.75" customHeight="1" x14ac:dyDescent="0.2">
      <c r="P915" s="4"/>
    </row>
    <row r="916" spans="16:16" ht="12.75" customHeight="1" x14ac:dyDescent="0.2">
      <c r="P916" s="4"/>
    </row>
    <row r="917" spans="16:16" ht="12.75" customHeight="1" x14ac:dyDescent="0.2">
      <c r="P917" s="4"/>
    </row>
    <row r="918" spans="16:16" ht="12.75" customHeight="1" x14ac:dyDescent="0.2">
      <c r="P918" s="4"/>
    </row>
    <row r="919" spans="16:16" ht="12.75" customHeight="1" x14ac:dyDescent="0.2">
      <c r="P919" s="4"/>
    </row>
    <row r="920" spans="16:16" ht="12.75" customHeight="1" x14ac:dyDescent="0.2">
      <c r="P920" s="4"/>
    </row>
    <row r="921" spans="16:16" ht="12.75" customHeight="1" x14ac:dyDescent="0.2">
      <c r="P921" s="4"/>
    </row>
    <row r="922" spans="16:16" ht="12.75" customHeight="1" x14ac:dyDescent="0.2">
      <c r="P922" s="4"/>
    </row>
    <row r="923" spans="16:16" ht="12.75" customHeight="1" x14ac:dyDescent="0.2">
      <c r="P923" s="4"/>
    </row>
    <row r="924" spans="16:16" ht="12.75" customHeight="1" x14ac:dyDescent="0.2">
      <c r="P924" s="4"/>
    </row>
    <row r="925" spans="16:16" ht="12.75" customHeight="1" x14ac:dyDescent="0.2">
      <c r="P925" s="4"/>
    </row>
    <row r="926" spans="16:16" ht="12.75" customHeight="1" x14ac:dyDescent="0.2">
      <c r="P926" s="4"/>
    </row>
    <row r="927" spans="16:16" ht="12.75" customHeight="1" x14ac:dyDescent="0.2">
      <c r="P927" s="4"/>
    </row>
    <row r="928" spans="16:16" ht="12.75" customHeight="1" x14ac:dyDescent="0.2">
      <c r="P928" s="4"/>
    </row>
    <row r="929" spans="16:16" ht="12.75" customHeight="1" x14ac:dyDescent="0.2">
      <c r="P929" s="4"/>
    </row>
    <row r="930" spans="16:16" ht="12.75" customHeight="1" x14ac:dyDescent="0.2">
      <c r="P930" s="4"/>
    </row>
    <row r="931" spans="16:16" ht="12.75" customHeight="1" x14ac:dyDescent="0.2">
      <c r="P931" s="4"/>
    </row>
    <row r="932" spans="16:16" ht="12.75" customHeight="1" x14ac:dyDescent="0.2">
      <c r="P932" s="4"/>
    </row>
    <row r="933" spans="16:16" ht="12.75" customHeight="1" x14ac:dyDescent="0.2">
      <c r="P933" s="4"/>
    </row>
    <row r="934" spans="16:16" ht="12.75" customHeight="1" x14ac:dyDescent="0.2">
      <c r="P934" s="4"/>
    </row>
    <row r="935" spans="16:16" ht="12.75" customHeight="1" x14ac:dyDescent="0.2">
      <c r="P935" s="4"/>
    </row>
    <row r="936" spans="16:16" ht="12.75" customHeight="1" x14ac:dyDescent="0.2">
      <c r="P936" s="4"/>
    </row>
    <row r="937" spans="16:16" ht="12.75" customHeight="1" x14ac:dyDescent="0.2">
      <c r="P937" s="4"/>
    </row>
    <row r="938" spans="16:16" ht="12.75" customHeight="1" x14ac:dyDescent="0.2">
      <c r="P938" s="4"/>
    </row>
    <row r="939" spans="16:16" ht="12.75" customHeight="1" x14ac:dyDescent="0.2">
      <c r="P939" s="4"/>
    </row>
    <row r="940" spans="16:16" ht="12.75" customHeight="1" x14ac:dyDescent="0.2">
      <c r="P940" s="4"/>
    </row>
    <row r="941" spans="16:16" ht="12.75" customHeight="1" x14ac:dyDescent="0.2">
      <c r="P941" s="4"/>
    </row>
    <row r="942" spans="16:16" ht="12.75" customHeight="1" x14ac:dyDescent="0.2">
      <c r="P942" s="4"/>
    </row>
    <row r="943" spans="16:16" ht="12.75" customHeight="1" x14ac:dyDescent="0.2">
      <c r="P943" s="4"/>
    </row>
    <row r="944" spans="16:16" ht="12.75" customHeight="1" x14ac:dyDescent="0.2">
      <c r="P944" s="4"/>
    </row>
    <row r="945" spans="16:16" ht="12.75" customHeight="1" x14ac:dyDescent="0.2">
      <c r="P945" s="4"/>
    </row>
    <row r="946" spans="16:16" ht="12.75" customHeight="1" x14ac:dyDescent="0.2">
      <c r="P946" s="4"/>
    </row>
    <row r="947" spans="16:16" ht="12.75" customHeight="1" x14ac:dyDescent="0.2">
      <c r="P947" s="4"/>
    </row>
    <row r="948" spans="16:16" ht="12.75" customHeight="1" x14ac:dyDescent="0.2">
      <c r="P948" s="4"/>
    </row>
    <row r="949" spans="16:16" ht="12.75" customHeight="1" x14ac:dyDescent="0.2">
      <c r="P949" s="4"/>
    </row>
    <row r="950" spans="16:16" ht="12.75" customHeight="1" x14ac:dyDescent="0.2">
      <c r="P950" s="4"/>
    </row>
    <row r="951" spans="16:16" ht="12.75" customHeight="1" x14ac:dyDescent="0.2">
      <c r="P951" s="4"/>
    </row>
    <row r="952" spans="16:16" ht="12.75" customHeight="1" x14ac:dyDescent="0.2">
      <c r="P952" s="4"/>
    </row>
    <row r="953" spans="16:16" ht="12.75" customHeight="1" x14ac:dyDescent="0.2">
      <c r="P953" s="4"/>
    </row>
    <row r="954" spans="16:16" ht="12.75" customHeight="1" x14ac:dyDescent="0.2">
      <c r="P954" s="4"/>
    </row>
    <row r="955" spans="16:16" ht="12.75" customHeight="1" x14ac:dyDescent="0.2">
      <c r="P955" s="4"/>
    </row>
    <row r="956" spans="16:16" ht="12.75" customHeight="1" x14ac:dyDescent="0.2">
      <c r="P956" s="4"/>
    </row>
    <row r="957" spans="16:16" ht="12.75" customHeight="1" x14ac:dyDescent="0.2">
      <c r="P957" s="4"/>
    </row>
    <row r="958" spans="16:16" ht="12.75" customHeight="1" x14ac:dyDescent="0.2">
      <c r="P958" s="4"/>
    </row>
    <row r="959" spans="16:16" ht="12.75" customHeight="1" x14ac:dyDescent="0.2">
      <c r="P959" s="4"/>
    </row>
    <row r="960" spans="16:16" ht="12.75" customHeight="1" x14ac:dyDescent="0.2">
      <c r="P960" s="4"/>
    </row>
    <row r="961" spans="16:16" ht="12.75" customHeight="1" x14ac:dyDescent="0.2">
      <c r="P961" s="4"/>
    </row>
    <row r="962" spans="16:16" ht="12.75" customHeight="1" x14ac:dyDescent="0.2">
      <c r="P962" s="4"/>
    </row>
    <row r="963" spans="16:16" ht="12.75" customHeight="1" x14ac:dyDescent="0.2">
      <c r="P963" s="4"/>
    </row>
    <row r="964" spans="16:16" ht="12.75" customHeight="1" x14ac:dyDescent="0.2">
      <c r="P964" s="4"/>
    </row>
    <row r="965" spans="16:16" ht="12.75" customHeight="1" x14ac:dyDescent="0.2">
      <c r="P965" s="4"/>
    </row>
    <row r="966" spans="16:16" ht="12.75" customHeight="1" x14ac:dyDescent="0.2">
      <c r="P966" s="4"/>
    </row>
    <row r="967" spans="16:16" ht="12.75" customHeight="1" x14ac:dyDescent="0.2">
      <c r="P967" s="4"/>
    </row>
    <row r="968" spans="16:16" ht="12.75" customHeight="1" x14ac:dyDescent="0.2">
      <c r="P968" s="4"/>
    </row>
    <row r="969" spans="16:16" ht="12.75" customHeight="1" x14ac:dyDescent="0.2">
      <c r="P969" s="4"/>
    </row>
    <row r="970" spans="16:16" ht="12.75" customHeight="1" x14ac:dyDescent="0.2">
      <c r="P970" s="4"/>
    </row>
    <row r="971" spans="16:16" ht="12.75" customHeight="1" x14ac:dyDescent="0.2">
      <c r="P971" s="4"/>
    </row>
    <row r="972" spans="16:16" ht="12.75" customHeight="1" x14ac:dyDescent="0.2">
      <c r="P972" s="4"/>
    </row>
    <row r="973" spans="16:16" ht="12.75" customHeight="1" x14ac:dyDescent="0.2">
      <c r="P973" s="4"/>
    </row>
    <row r="974" spans="16:16" ht="12.75" customHeight="1" x14ac:dyDescent="0.2">
      <c r="P974" s="4"/>
    </row>
    <row r="975" spans="16:16" ht="12.75" customHeight="1" x14ac:dyDescent="0.2">
      <c r="P975" s="4"/>
    </row>
    <row r="976" spans="16:16" ht="12.75" customHeight="1" x14ac:dyDescent="0.2">
      <c r="P976" s="4"/>
    </row>
    <row r="977" spans="16:16" ht="12.75" customHeight="1" x14ac:dyDescent="0.2">
      <c r="P977" s="4"/>
    </row>
    <row r="978" spans="16:16" ht="12.75" customHeight="1" x14ac:dyDescent="0.2">
      <c r="P978" s="4"/>
    </row>
    <row r="979" spans="16:16" ht="12.75" customHeight="1" x14ac:dyDescent="0.2">
      <c r="P979" s="4"/>
    </row>
    <row r="980" spans="16:16" ht="12.75" customHeight="1" x14ac:dyDescent="0.2">
      <c r="P980" s="4"/>
    </row>
    <row r="981" spans="16:16" ht="12.75" customHeight="1" x14ac:dyDescent="0.2">
      <c r="P981" s="4"/>
    </row>
    <row r="982" spans="16:16" ht="12.75" customHeight="1" x14ac:dyDescent="0.2">
      <c r="P982" s="4"/>
    </row>
    <row r="983" spans="16:16" ht="12.75" customHeight="1" x14ac:dyDescent="0.2">
      <c r="P983" s="4"/>
    </row>
    <row r="984" spans="16:16" ht="12.75" customHeight="1" x14ac:dyDescent="0.2">
      <c r="P984" s="4"/>
    </row>
    <row r="985" spans="16:16" ht="12.75" customHeight="1" x14ac:dyDescent="0.2">
      <c r="P985" s="4"/>
    </row>
    <row r="986" spans="16:16" ht="12.75" customHeight="1" x14ac:dyDescent="0.2">
      <c r="P986" s="4"/>
    </row>
    <row r="987" spans="16:16" ht="12.75" customHeight="1" x14ac:dyDescent="0.2">
      <c r="P987" s="4"/>
    </row>
    <row r="988" spans="16:16" ht="12.75" customHeight="1" x14ac:dyDescent="0.2">
      <c r="P988" s="4"/>
    </row>
    <row r="989" spans="16:16" ht="12.75" customHeight="1" x14ac:dyDescent="0.2">
      <c r="P989" s="4"/>
    </row>
    <row r="990" spans="16:16" ht="12.75" customHeight="1" x14ac:dyDescent="0.2">
      <c r="P990" s="4"/>
    </row>
    <row r="991" spans="16:16" ht="12.75" customHeight="1" x14ac:dyDescent="0.2">
      <c r="P991" s="4"/>
    </row>
    <row r="992" spans="16:16" ht="12.75" customHeight="1" x14ac:dyDescent="0.2">
      <c r="P992" s="4"/>
    </row>
    <row r="993" spans="16:16" ht="12.75" customHeight="1" x14ac:dyDescent="0.2">
      <c r="P993" s="4"/>
    </row>
    <row r="994" spans="16:16" ht="12.75" customHeight="1" x14ac:dyDescent="0.2">
      <c r="P994" s="4"/>
    </row>
    <row r="995" spans="16:16" ht="12.75" customHeight="1" x14ac:dyDescent="0.2">
      <c r="P995" s="4"/>
    </row>
    <row r="996" spans="16:16" ht="12.75" customHeight="1" x14ac:dyDescent="0.2">
      <c r="P996" s="4"/>
    </row>
    <row r="997" spans="16:16" ht="12.75" customHeight="1" x14ac:dyDescent="0.2">
      <c r="P997" s="4"/>
    </row>
    <row r="998" spans="16:16" ht="12.75" customHeight="1" x14ac:dyDescent="0.2">
      <c r="P998" s="4"/>
    </row>
    <row r="999" spans="16:16" ht="12.75" customHeight="1" x14ac:dyDescent="0.2">
      <c r="P999" s="4"/>
    </row>
    <row r="1000" spans="16:16" ht="12.75" customHeight="1" x14ac:dyDescent="0.2">
      <c r="P1000" s="4"/>
    </row>
    <row r="1001" spans="16:16" ht="12.75" customHeight="1" x14ac:dyDescent="0.2">
      <c r="P1001" s="4"/>
    </row>
    <row r="1002" spans="16:16" ht="12.75" customHeight="1" x14ac:dyDescent="0.2">
      <c r="P1002" s="4"/>
    </row>
    <row r="1003" spans="16:16" ht="12.75" customHeight="1" x14ac:dyDescent="0.2">
      <c r="P1003" s="4"/>
    </row>
    <row r="1004" spans="16:16" ht="12.75" customHeight="1" x14ac:dyDescent="0.2">
      <c r="P1004" s="4"/>
    </row>
    <row r="1005" spans="16:16" ht="12.75" customHeight="1" x14ac:dyDescent="0.2">
      <c r="P1005" s="4"/>
    </row>
    <row r="1006" spans="16:16" ht="12.75" customHeight="1" x14ac:dyDescent="0.2">
      <c r="P1006" s="4"/>
    </row>
    <row r="1007" spans="16:16" ht="12.75" customHeight="1" x14ac:dyDescent="0.2">
      <c r="P1007" s="4"/>
    </row>
    <row r="1008" spans="16:16" ht="12.75" customHeight="1" x14ac:dyDescent="0.2">
      <c r="P1008" s="4"/>
    </row>
    <row r="1009" spans="16:16" ht="12.75" customHeight="1" x14ac:dyDescent="0.2">
      <c r="P1009" s="4"/>
    </row>
    <row r="1010" spans="16:16" ht="12.75" customHeight="1" x14ac:dyDescent="0.2">
      <c r="P1010" s="4"/>
    </row>
    <row r="1011" spans="16:16" ht="12.75" customHeight="1" x14ac:dyDescent="0.2">
      <c r="P1011" s="4"/>
    </row>
    <row r="1012" spans="16:16" ht="12.75" customHeight="1" x14ac:dyDescent="0.2">
      <c r="P1012" s="4"/>
    </row>
    <row r="1013" spans="16:16" ht="12.75" customHeight="1" x14ac:dyDescent="0.2">
      <c r="P1013" s="4"/>
    </row>
    <row r="1014" spans="16:16" ht="12.75" customHeight="1" x14ac:dyDescent="0.2">
      <c r="P1014" s="4"/>
    </row>
    <row r="1015" spans="16:16" ht="12.75" customHeight="1" x14ac:dyDescent="0.2">
      <c r="P1015" s="4"/>
    </row>
    <row r="1016" spans="16:16" ht="12.75" customHeight="1" x14ac:dyDescent="0.2">
      <c r="P1016" s="4"/>
    </row>
    <row r="1017" spans="16:16" ht="12.75" customHeight="1" x14ac:dyDescent="0.2">
      <c r="P1017" s="4"/>
    </row>
    <row r="1018" spans="16:16" ht="12.75" customHeight="1" x14ac:dyDescent="0.2">
      <c r="P1018" s="4"/>
    </row>
    <row r="1019" spans="16:16" ht="12.75" customHeight="1" x14ac:dyDescent="0.2">
      <c r="P1019" s="4"/>
    </row>
    <row r="1020" spans="16:16" ht="12.75" customHeight="1" x14ac:dyDescent="0.2">
      <c r="P1020" s="4"/>
    </row>
    <row r="1021" spans="16:16" ht="12.75" customHeight="1" x14ac:dyDescent="0.2">
      <c r="P1021" s="4"/>
    </row>
    <row r="1022" spans="16:16" ht="12.75" customHeight="1" x14ac:dyDescent="0.2">
      <c r="P1022" s="4"/>
    </row>
    <row r="1023" spans="16:16" ht="12.75" customHeight="1" x14ac:dyDescent="0.2">
      <c r="P1023" s="4"/>
    </row>
    <row r="1024" spans="16:16" ht="12.75" customHeight="1" x14ac:dyDescent="0.2">
      <c r="P1024" s="4"/>
    </row>
    <row r="1025" spans="16:16" ht="12.75" customHeight="1" x14ac:dyDescent="0.2">
      <c r="P1025" s="4"/>
    </row>
    <row r="1026" spans="16:16" ht="12.75" customHeight="1" x14ac:dyDescent="0.2">
      <c r="P1026" s="4"/>
    </row>
    <row r="1027" spans="16:16" ht="12.75" customHeight="1" x14ac:dyDescent="0.2">
      <c r="P1027" s="4"/>
    </row>
    <row r="1028" spans="16:16" ht="12.75" customHeight="1" x14ac:dyDescent="0.2">
      <c r="P1028" s="4"/>
    </row>
    <row r="1029" spans="16:16" ht="12.75" customHeight="1" x14ac:dyDescent="0.2">
      <c r="P1029" s="4"/>
    </row>
    <row r="1030" spans="16:16" ht="12.75" customHeight="1" x14ac:dyDescent="0.2">
      <c r="P1030" s="4"/>
    </row>
    <row r="1031" spans="16:16" ht="12.75" customHeight="1" x14ac:dyDescent="0.2">
      <c r="P1031" s="4"/>
    </row>
    <row r="1032" spans="16:16" ht="12.75" customHeight="1" x14ac:dyDescent="0.2">
      <c r="P1032" s="4"/>
    </row>
    <row r="1033" spans="16:16" ht="12.75" customHeight="1" x14ac:dyDescent="0.2">
      <c r="P1033" s="4"/>
    </row>
    <row r="1034" spans="16:16" ht="12.75" customHeight="1" x14ac:dyDescent="0.2">
      <c r="P1034" s="4"/>
    </row>
    <row r="1035" spans="16:16" ht="12.75" customHeight="1" x14ac:dyDescent="0.2">
      <c r="P1035" s="4"/>
    </row>
    <row r="1036" spans="16:16" ht="12.75" customHeight="1" x14ac:dyDescent="0.2">
      <c r="P1036" s="4"/>
    </row>
    <row r="1037" spans="16:16" ht="12.75" customHeight="1" x14ac:dyDescent="0.2">
      <c r="P1037" s="4"/>
    </row>
    <row r="1038" spans="16:16" ht="12.75" customHeight="1" x14ac:dyDescent="0.2">
      <c r="P1038" s="4"/>
    </row>
    <row r="1039" spans="16:16" ht="12.75" customHeight="1" x14ac:dyDescent="0.2">
      <c r="P1039" s="4"/>
    </row>
    <row r="1040" spans="16:16" ht="12.75" customHeight="1" x14ac:dyDescent="0.2">
      <c r="P1040" s="4"/>
    </row>
    <row r="1041" spans="16:16" ht="12.75" customHeight="1" x14ac:dyDescent="0.2">
      <c r="P1041" s="4"/>
    </row>
    <row r="1042" spans="16:16" ht="12.75" customHeight="1" x14ac:dyDescent="0.2">
      <c r="P1042" s="4"/>
    </row>
    <row r="1043" spans="16:16" ht="12.75" customHeight="1" x14ac:dyDescent="0.2">
      <c r="P1043" s="4"/>
    </row>
    <row r="1044" spans="16:16" ht="12.75" customHeight="1" x14ac:dyDescent="0.2">
      <c r="P1044" s="4"/>
    </row>
    <row r="1045" spans="16:16" ht="12.75" customHeight="1" x14ac:dyDescent="0.2">
      <c r="P1045" s="4"/>
    </row>
    <row r="1046" spans="16:16" ht="12.75" customHeight="1" x14ac:dyDescent="0.2">
      <c r="P1046" s="4"/>
    </row>
    <row r="1047" spans="16:16" ht="12.75" customHeight="1" x14ac:dyDescent="0.2">
      <c r="P1047" s="4"/>
    </row>
    <row r="1048" spans="16:16" ht="12.75" customHeight="1" x14ac:dyDescent="0.2">
      <c r="P1048" s="4"/>
    </row>
    <row r="1049" spans="16:16" ht="12.75" customHeight="1" x14ac:dyDescent="0.2">
      <c r="P1049" s="4"/>
    </row>
    <row r="1050" spans="16:16" ht="12.75" customHeight="1" x14ac:dyDescent="0.2">
      <c r="P1050" s="4"/>
    </row>
    <row r="1051" spans="16:16" ht="12.75" customHeight="1" x14ac:dyDescent="0.2">
      <c r="P1051" s="4"/>
    </row>
    <row r="1052" spans="16:16" ht="12.75" customHeight="1" x14ac:dyDescent="0.2">
      <c r="P1052" s="4"/>
    </row>
    <row r="1053" spans="16:16" ht="12.75" customHeight="1" x14ac:dyDescent="0.2">
      <c r="P1053" s="4"/>
    </row>
    <row r="1054" spans="16:16" ht="12.75" customHeight="1" x14ac:dyDescent="0.2">
      <c r="P1054" s="4"/>
    </row>
    <row r="1055" spans="16:16" ht="12.75" customHeight="1" x14ac:dyDescent="0.2">
      <c r="P1055" s="4"/>
    </row>
    <row r="1056" spans="16:16" ht="12.75" customHeight="1" x14ac:dyDescent="0.2">
      <c r="P1056" s="4"/>
    </row>
    <row r="1057" spans="16:16" ht="12.75" customHeight="1" x14ac:dyDescent="0.2">
      <c r="P1057" s="4"/>
    </row>
    <row r="1058" spans="16:16" ht="12.75" customHeight="1" x14ac:dyDescent="0.2">
      <c r="P1058" s="4"/>
    </row>
    <row r="1059" spans="16:16" ht="12.75" customHeight="1" x14ac:dyDescent="0.2">
      <c r="P1059" s="4"/>
    </row>
    <row r="1060" spans="16:16" ht="12.75" customHeight="1" x14ac:dyDescent="0.2">
      <c r="P1060" s="4"/>
    </row>
    <row r="1061" spans="16:16" ht="12.75" customHeight="1" x14ac:dyDescent="0.2">
      <c r="P1061" s="4"/>
    </row>
    <row r="1062" spans="16:16" ht="12.75" customHeight="1" x14ac:dyDescent="0.2">
      <c r="P1062" s="4"/>
    </row>
    <row r="1063" spans="16:16" ht="12.75" customHeight="1" x14ac:dyDescent="0.2">
      <c r="P1063" s="4"/>
    </row>
    <row r="1064" spans="16:16" ht="12.75" customHeight="1" x14ac:dyDescent="0.2">
      <c r="P1064" s="4"/>
    </row>
    <row r="1065" spans="16:16" ht="12.75" customHeight="1" x14ac:dyDescent="0.2">
      <c r="P1065" s="4"/>
    </row>
    <row r="1066" spans="16:16" ht="12.75" customHeight="1" x14ac:dyDescent="0.2">
      <c r="P1066" s="4"/>
    </row>
    <row r="1067" spans="16:16" ht="12.75" customHeight="1" x14ac:dyDescent="0.2">
      <c r="P1067" s="4"/>
    </row>
    <row r="1068" spans="16:16" ht="12.75" customHeight="1" x14ac:dyDescent="0.2">
      <c r="P1068" s="4"/>
    </row>
    <row r="1069" spans="16:16" ht="12.75" customHeight="1" x14ac:dyDescent="0.2">
      <c r="P1069" s="4"/>
    </row>
    <row r="1070" spans="16:16" ht="12.75" customHeight="1" x14ac:dyDescent="0.2">
      <c r="P1070" s="4"/>
    </row>
    <row r="1071" spans="16:16" ht="12.75" customHeight="1" x14ac:dyDescent="0.2">
      <c r="P1071" s="4"/>
    </row>
    <row r="1072" spans="16:16" ht="12.75" customHeight="1" x14ac:dyDescent="0.2">
      <c r="P1072" s="4"/>
    </row>
    <row r="1073" spans="16:16" ht="12.75" customHeight="1" x14ac:dyDescent="0.2">
      <c r="P1073" s="4"/>
    </row>
    <row r="1074" spans="16:16" ht="12.75" customHeight="1" x14ac:dyDescent="0.2">
      <c r="P1074" s="4"/>
    </row>
    <row r="1075" spans="16:16" ht="12.75" customHeight="1" x14ac:dyDescent="0.2">
      <c r="P1075" s="4"/>
    </row>
    <row r="1076" spans="16:16" ht="12.75" customHeight="1" x14ac:dyDescent="0.2">
      <c r="P1076" s="4"/>
    </row>
    <row r="1077" spans="16:16" ht="12.75" customHeight="1" x14ac:dyDescent="0.2">
      <c r="P1077" s="4"/>
    </row>
    <row r="1078" spans="16:16" ht="12.75" customHeight="1" x14ac:dyDescent="0.2">
      <c r="P1078" s="4"/>
    </row>
    <row r="1079" spans="16:16" ht="12.75" customHeight="1" x14ac:dyDescent="0.2">
      <c r="P1079" s="4"/>
    </row>
    <row r="1080" spans="16:16" ht="12.75" customHeight="1" x14ac:dyDescent="0.2">
      <c r="P1080" s="4"/>
    </row>
    <row r="1081" spans="16:16" ht="12.75" customHeight="1" x14ac:dyDescent="0.2">
      <c r="P1081" s="4"/>
    </row>
    <row r="1082" spans="16:16" ht="12.75" customHeight="1" x14ac:dyDescent="0.2">
      <c r="P1082" s="4"/>
    </row>
    <row r="1083" spans="16:16" ht="12.75" customHeight="1" x14ac:dyDescent="0.2">
      <c r="P1083" s="4"/>
    </row>
    <row r="1084" spans="16:16" ht="12.75" customHeight="1" x14ac:dyDescent="0.2">
      <c r="P1084" s="4"/>
    </row>
    <row r="1085" spans="16:16" ht="12.75" customHeight="1" x14ac:dyDescent="0.2">
      <c r="P1085" s="4"/>
    </row>
    <row r="1086" spans="16:16" ht="12.75" customHeight="1" x14ac:dyDescent="0.2">
      <c r="P1086" s="4"/>
    </row>
    <row r="1087" spans="16:16" ht="12.75" customHeight="1" x14ac:dyDescent="0.2">
      <c r="P1087" s="4"/>
    </row>
    <row r="1088" spans="16:16" ht="12.75" customHeight="1" x14ac:dyDescent="0.2">
      <c r="P1088" s="4"/>
    </row>
    <row r="1089" spans="16:16" ht="12.75" customHeight="1" x14ac:dyDescent="0.2">
      <c r="P1089" s="4"/>
    </row>
    <row r="1090" spans="16:16" ht="12.75" customHeight="1" x14ac:dyDescent="0.2">
      <c r="P1090" s="4"/>
    </row>
    <row r="1091" spans="16:16" ht="12.75" customHeight="1" x14ac:dyDescent="0.2">
      <c r="P1091" s="4"/>
    </row>
    <row r="1092" spans="16:16" ht="12.75" customHeight="1" x14ac:dyDescent="0.2">
      <c r="P1092" s="4"/>
    </row>
    <row r="1093" spans="16:16" ht="12.75" customHeight="1" x14ac:dyDescent="0.2">
      <c r="P1093" s="4"/>
    </row>
    <row r="1094" spans="16:16" ht="12.75" customHeight="1" x14ac:dyDescent="0.2">
      <c r="P1094" s="4"/>
    </row>
    <row r="1095" spans="16:16" ht="12.75" customHeight="1" x14ac:dyDescent="0.2">
      <c r="P1095" s="4"/>
    </row>
    <row r="1096" spans="16:16" ht="12.75" customHeight="1" x14ac:dyDescent="0.2">
      <c r="P1096" s="4"/>
    </row>
    <row r="1097" spans="16:16" ht="12.75" customHeight="1" x14ac:dyDescent="0.2">
      <c r="P1097" s="4"/>
    </row>
    <row r="1098" spans="16:16" ht="12.75" customHeight="1" x14ac:dyDescent="0.2">
      <c r="P1098" s="4"/>
    </row>
    <row r="1099" spans="16:16" ht="12.75" customHeight="1" x14ac:dyDescent="0.2">
      <c r="P1099" s="4"/>
    </row>
    <row r="1100" spans="16:16" ht="12.75" customHeight="1" x14ac:dyDescent="0.2">
      <c r="P1100" s="4"/>
    </row>
  </sheetData>
  <mergeCells count="5">
    <mergeCell ref="A2:Q2"/>
    <mergeCell ref="A3:Q3"/>
    <mergeCell ref="A4:Q4"/>
    <mergeCell ref="A5:Q5"/>
    <mergeCell ref="A6:Q6"/>
  </mergeCells>
  <printOptions horizontalCentered="1" verticalCentered="1"/>
  <pageMargins left="0" right="0" top="0" bottom="1.08" header="0" footer="1.1000000000000001"/>
  <pageSetup scale="70" fitToHeight="0" orientation="landscape" useFirstPageNumber="1" r:id="rId1"/>
  <headerFooter>
    <oddFooter xml:space="preserve">&amp;R&amp;P    </oddFooter>
  </headerFooter>
  <ignoredErrors>
    <ignoredError sqref="Q14 Q15:Q27 D29:P29 B29 B56:G56 D77 Q57:Q65 I56:Q56" formulaRange="1"/>
    <ignoredError sqref="E13" formula="1"/>
    <ignoredError sqref="Q29:Q30 Q31:Q37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2024</vt:lpstr>
      <vt:lpstr>'EJECUCION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Melba Peña</dc:creator>
  <cp:lastModifiedBy>Melba Peña</cp:lastModifiedBy>
  <cp:lastPrinted>2024-09-02T18:15:20Z</cp:lastPrinted>
  <dcterms:created xsi:type="dcterms:W3CDTF">2022-02-01T16:24:37Z</dcterms:created>
  <dcterms:modified xsi:type="dcterms:W3CDTF">2024-09-02T18:19:10Z</dcterms:modified>
</cp:coreProperties>
</file>