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2/Ejecucion transparencia 2022/Ejecucion transp. por mes/"/>
    </mc:Choice>
  </mc:AlternateContent>
  <xr:revisionPtr revIDLastSave="58" documentId="8_{D2D79560-77B5-4295-8CAE-22DA8851D520}" xr6:coauthVersionLast="47" xr6:coauthVersionMax="47" xr10:uidLastSave="{057DEA3D-CE87-44D3-8850-64C3F26626BC}"/>
  <bookViews>
    <workbookView xWindow="-120" yWindow="-120" windowWidth="29040" windowHeight="15840" xr2:uid="{D436515C-2468-40DE-84A5-19B5C160F399}"/>
  </bookViews>
  <sheets>
    <sheet name="EJECUCION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I9" i="1" l="1"/>
  <c r="I14" i="1"/>
  <c r="I24" i="1"/>
  <c r="I34" i="1"/>
  <c r="I8" i="1" l="1"/>
  <c r="I42" i="1"/>
  <c r="E14" i="1" l="1"/>
  <c r="D14" i="1"/>
  <c r="C14" i="1"/>
  <c r="D9" i="1"/>
  <c r="E9" i="1" l="1"/>
  <c r="B41" i="1" l="1"/>
  <c r="B40" i="1"/>
  <c r="B39" i="1"/>
  <c r="B36" i="1"/>
  <c r="B35" i="1"/>
  <c r="B34" i="1"/>
  <c r="B31" i="1"/>
  <c r="B30" i="1"/>
  <c r="B29" i="1"/>
  <c r="B28" i="1"/>
  <c r="B27" i="1"/>
  <c r="B26" i="1"/>
  <c r="B25" i="1"/>
  <c r="K24" i="1"/>
  <c r="J24" i="1"/>
  <c r="H24" i="1"/>
  <c r="G24" i="1"/>
  <c r="F24" i="1"/>
  <c r="E24" i="1"/>
  <c r="E8" i="1" s="1"/>
  <c r="B23" i="1"/>
  <c r="B22" i="1"/>
  <c r="B21" i="1"/>
  <c r="B20" i="1"/>
  <c r="B19" i="1"/>
  <c r="B18" i="1"/>
  <c r="B17" i="1"/>
  <c r="B16" i="1"/>
  <c r="B15" i="1"/>
  <c r="K14" i="1"/>
  <c r="J14" i="1"/>
  <c r="H14" i="1"/>
  <c r="G14" i="1"/>
  <c r="F14" i="1"/>
  <c r="B13" i="1"/>
  <c r="B12" i="1"/>
  <c r="B11" i="1"/>
  <c r="B10" i="1"/>
  <c r="K9" i="1"/>
  <c r="J9" i="1"/>
  <c r="H9" i="1"/>
  <c r="G9" i="1"/>
  <c r="F9" i="1"/>
  <c r="C9" i="1"/>
  <c r="K42" i="1" l="1"/>
  <c r="G8" i="1"/>
  <c r="C8" i="1"/>
  <c r="B24" i="1"/>
  <c r="H8" i="1"/>
  <c r="F8" i="1"/>
  <c r="B14" i="1"/>
  <c r="K8" i="1"/>
  <c r="E42" i="1"/>
  <c r="D42" i="1"/>
  <c r="D8" i="1"/>
  <c r="F42" i="1"/>
  <c r="G42" i="1"/>
  <c r="H42" i="1"/>
  <c r="J8" i="1"/>
  <c r="C42" i="1"/>
  <c r="B9" i="1"/>
  <c r="J42" i="1"/>
  <c r="B42" i="1" l="1"/>
  <c r="B8" i="1"/>
</calcChain>
</file>

<file path=xl/sharedStrings.xml><?xml version="1.0" encoding="utf-8"?>
<sst xmlns="http://schemas.openxmlformats.org/spreadsheetml/2006/main" count="60" uniqueCount="60">
  <si>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</si>
  <si>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</si>
  <si>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</si>
  <si>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</si>
  <si>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</si>
  <si>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</si>
  <si>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</si>
  <si>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</si>
  <si>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</si>
  <si>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</si>
  <si>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</si>
  <si>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</si>
  <si>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</si>
  <si>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</si>
  <si>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</si>
  <si>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</si>
  <si>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</si>
  <si>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</si>
  <si>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</si>
  <si>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</si>
  <si>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</si>
  <si>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</si>
  <si>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</si>
  <si>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</si>
  <si>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</si>
  <si>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</si>
  <si>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</si>
  <si>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</si>
  <si>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</si>
  <si>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</si>
  <si>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</si>
  <si>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</si>
  <si>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</si>
  <si>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</si>
  <si>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</si>
  <si>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</si>
  <si>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</si>
  <si>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</si>
  <si>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</si>
  <si>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</si>
  <si>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</si>
  <si>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</si>
  <si>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2.6.7-ACTIVOS BIOLÓGICOS</t>
  </si>
  <si>
    <t>2.6.8-BIENES INTANGIBLES</t>
  </si>
  <si>
    <t>TOTAL GASTOS Y APLICACIONES FINANCIERAS</t>
  </si>
  <si>
    <t xml:space="preserve">Fuente: SIGEF </t>
  </si>
  <si>
    <t>Melba Peña</t>
  </si>
  <si>
    <t>Carlos Then Contin</t>
  </si>
  <si>
    <t>Director Ejecutivo</t>
  </si>
  <si>
    <t>Director Administrativo y Financiero</t>
  </si>
  <si>
    <t>Pedro Antonio Gilbert Noboa</t>
  </si>
  <si>
    <t>2.6.3-EQUIPO E INSTRUMENTAL, CIENTÍFICO Y LABORATORIO</t>
  </si>
  <si>
    <t>2.6.4-VEHÍCULOS Y EQUIPO DE TRANSPORTE, TRACCIÓN Y ELEVACIÓN</t>
  </si>
  <si>
    <t>2.4-TRANSFERENCIAS CORRIENTES</t>
  </si>
  <si>
    <t>2.4.7 TRANSFERENCIAS CORRIENTES AL SECTOR EXTERNO</t>
  </si>
  <si>
    <t>TOTAL DEVENGADO</t>
  </si>
  <si>
    <t>Enc. de Presupuesto</t>
  </si>
  <si>
    <t>EJECUCIÓN DE GASTOS Y APLICACIONES FINANCIERAS AÑO 2022</t>
  </si>
  <si>
    <t>Fuente de registro: 01 de enero al 30 de septiembre 2022</t>
  </si>
  <si>
    <t>Fecha de imputación: hasta el 30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</si>
</sst>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6" xfId="0" applyNumberFormat="1" applyFont="1" applyBorder="1" applyAlignment="1">
      <alignment horizontal="right"/>
    </xf>
    <xf numFmtId="43" fontId="3" fillId="0" borderId="7" xfId="0" applyNumberFormat="1" applyFont="1" applyBorder="1" applyAlignment="1">
      <alignment horizontal="right"/>
    </xf>
    <xf numFmtId="43" fontId="3" fillId="0" borderId="8" xfId="0" applyNumberFormat="1" applyFont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43" fontId="3" fillId="0" borderId="11" xfId="0" applyNumberFormat="1" applyFont="1" applyBorder="1" applyAlignment="1">
      <alignment horizontal="right"/>
    </xf>
    <xf numFmtId="43" fontId="4" fillId="0" borderId="9" xfId="0" applyNumberFormat="1" applyFont="1" applyBorder="1" applyAlignment="1">
      <alignment horizontal="right"/>
    </xf>
    <xf numFmtId="43" fontId="4" fillId="0" borderId="12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4" fillId="0" borderId="11" xfId="0" applyNumberFormat="1" applyFont="1" applyBorder="1" applyAlignment="1">
      <alignment horizontal="right"/>
    </xf>
    <xf numFmtId="43" fontId="5" fillId="0" borderId="11" xfId="0" applyNumberFormat="1" applyFont="1" applyBorder="1" applyAlignment="1">
      <alignment horizontal="right"/>
    </xf>
    <xf numFmtId="43" fontId="4" fillId="0" borderId="13" xfId="0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49" fontId="4" fillId="0" borderId="14" xfId="0" applyNumberFormat="1" applyFont="1" applyBorder="1" applyAlignment="1">
      <alignment wrapText="1"/>
    </xf>
    <xf numFmtId="43" fontId="3" fillId="0" borderId="12" xfId="0" applyNumberFormat="1" applyFont="1" applyBorder="1" applyAlignment="1">
      <alignment horizontal="right"/>
    </xf>
    <xf numFmtId="43" fontId="3" fillId="0" borderId="13" xfId="0" applyNumberFormat="1" applyFont="1" applyBorder="1" applyAlignment="1">
      <alignment horizontal="right"/>
    </xf>
    <xf numFmtId="49" fontId="4" fillId="0" borderId="14" xfId="0" applyNumberFormat="1" applyFont="1" applyBorder="1"/>
    <xf numFmtId="0" fontId="7" fillId="0" borderId="0" xfId="0" applyFont="1"/>
    <xf numFmtId="0" fontId="8" fillId="0" borderId="0" xfId="0" applyFont="1"/>
    <xf numFmtId="49" fontId="4" fillId="0" borderId="14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3" fontId="3" fillId="0" borderId="15" xfId="0" applyNumberFormat="1" applyFont="1" applyBorder="1" applyAlignment="1">
      <alignment horizontal="right"/>
    </xf>
    <xf numFmtId="43" fontId="2" fillId="0" borderId="0" xfId="0" applyNumberFormat="1" applyFont="1"/>
    <xf numFmtId="43" fontId="2" fillId="2" borderId="0" xfId="0" applyNumberFormat="1" applyFont="1" applyFill="1"/>
    <xf numFmtId="49" fontId="3" fillId="0" borderId="18" xfId="0" applyNumberFormat="1" applyFont="1" applyBorder="1" applyAlignment="1">
      <alignment horizontal="left"/>
    </xf>
    <xf numFmtId="49" fontId="3" fillId="0" borderId="14" xfId="0" applyNumberFormat="1" applyFont="1" applyBorder="1" applyAlignment="1">
      <alignment horizontal="left"/>
    </xf>
    <xf numFmtId="49" fontId="4" fillId="0" borderId="14" xfId="0" applyNumberFormat="1" applyFont="1" applyBorder="1" applyAlignment="1">
      <alignment horizontal="left"/>
    </xf>
    <xf numFmtId="49" fontId="3" fillId="0" borderId="14" xfId="0" applyNumberFormat="1" applyFont="1" applyBorder="1" applyAlignment="1">
      <alignment horizontal="left" wrapText="1"/>
    </xf>
    <xf numFmtId="43" fontId="3" fillId="0" borderId="19" xfId="0" applyNumberFormat="1" applyFont="1" applyBorder="1" applyAlignment="1">
      <alignment horizontal="right"/>
    </xf>
    <xf numFmtId="0" fontId="6" fillId="0" borderId="14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6" fillId="3" borderId="21" xfId="0" applyFont="1" applyFill="1" applyBorder="1" applyAlignment="1">
      <alignment horizontal="center"/>
    </xf>
    <xf numFmtId="43" fontId="6" fillId="3" borderId="22" xfId="0" applyNumberFormat="1" applyFont="1" applyFill="1" applyBorder="1"/>
    <xf numFmtId="43" fontId="6" fillId="3" borderId="16" xfId="0" applyNumberFormat="1" applyFont="1" applyFill="1" applyBorder="1"/>
    <xf numFmtId="43" fontId="6" fillId="3" borderId="17" xfId="0" applyNumberFormat="1" applyFont="1" applyFill="1" applyBorder="1" applyAlignment="1">
      <alignment horizontal="left"/>
    </xf>
    <xf numFmtId="43" fontId="6" fillId="3" borderId="23" xfId="0" applyNumberFormat="1" applyFont="1" applyFill="1" applyBorder="1"/>
    <xf numFmtId="43" fontId="6" fillId="3" borderId="23" xfId="0" applyNumberFormat="1" applyFont="1" applyFill="1" applyBorder="1" applyAlignment="1">
      <alignment horizontal="left" wrapText="1"/>
    </xf>
    <xf numFmtId="43" fontId="6" fillId="3" borderId="20" xfId="0" applyNumberFormat="1" applyFont="1" applyFill="1" applyBorder="1"/>
    <xf numFmtId="43" fontId="6" fillId="3" borderId="23" xfId="0" applyNumberFormat="1" applyFont="1" applyFill="1" applyBorder="1" applyAlignment="1">
      <alignment horizontal="left"/>
    </xf>
    <xf numFmtId="43" fontId="6" fillId="3" borderId="17" xfId="0" applyNumberFormat="1" applyFont="1" applyFill="1" applyBorder="1"/>
    <xf numFmtId="49" fontId="10" fillId="3" borderId="1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49" fontId="10" fillId="3" borderId="5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  <xf numFmtId="43" fontId="14" fillId="0" borderId="0" xfId="0" applyNumberFormat="1" applyFont="1"/>
    <xf numFmtId="0" fontId="15" fillId="0" borderId="0" xfId="0" applyFont="1"/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146637</xdr:colOff>
      <xdr:row>1</xdr:row>
      <xdr:rowOff>28573</xdr:rowOff>
    </xdr:from>
    <xdr:to>
      <xdr:col>10</xdr:col>
      <xdr:colOff>875891</xdr:colOff>
      <xdr:row>4</xdr:row>
      <xdr:rowOff>180974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8937" y="257173"/>
          <a:ext cx="2605679" cy="819151"/>
        </a:xfrm>
        <a:prstGeom prst="rect">
          <a:avLst/>
        </a:prstGeom>
      </xdr:spPr>
    </xdr:pic>
    <xdr:clientData/>
  </xdr:twoCellAnchor>
  <xdr:twoCellAnchor editAs="oneCell">
    <xdr:from>
      <xdr:col>0</xdr:col>
      <xdr:colOff>106500</xdr:colOff>
      <xdr:row>0</xdr:row>
      <xdr:rowOff>0</xdr:rowOff>
    </xdr:from>
    <xdr:to>
      <xdr:col>0</xdr:col>
      <xdr:colOff>2105025</xdr:colOff>
      <xdr:row>5</xdr:row>
      <xdr:rowOff>132125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00" y="0"/>
          <a:ext cx="1998525" cy="122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T1015"/>
  <sheetViews>
    <sheetView showGridLines="0" tabSelected="1" workbookViewId="0">
      <selection activeCell="A3" sqref="A3:K3"/>
    </sheetView>
  </sheetViews>
  <sheetFormatPr baseColWidth="10" defaultColWidth="14.42578125" defaultRowHeight="15.75" customHeight="1" x14ac:dyDescent="0.2"/>
  <cols>
    <col min="1" max="1" width="55" customWidth="1"/>
    <col min="2" max="2" width="18.140625" customWidth="1"/>
    <col min="3" max="3" width="14.5703125" customWidth="1"/>
    <col min="4" max="4" width="14" customWidth="1"/>
    <col min="5" max="5" width="15" customWidth="1"/>
    <col min="6" max="6" width="16.28515625" customWidth="1"/>
    <col min="7" max="7" width="14.5703125" customWidth="1"/>
    <col min="8" max="8" width="14.140625" customWidth="1"/>
    <col min="9" max="9" width="14.28515625" customWidth="1"/>
    <col min="10" max="10" width="13.85546875" customWidth="1"/>
    <col min="11" max="11" width="15.5703125" customWidth="1"/>
    <col min="12" max="12" width="15.140625" bestFit="1" customWidth="1"/>
    <col min="13" max="13" width="11.5703125" bestFit="1" customWidth="1"/>
    <col min="14" max="20" width="8" customWidth="1"/>
  </cols>
  <sheetData>
    <row r="1" spans="1:20" ht="18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3"/>
      <c r="M1" s="1"/>
      <c r="N1" s="1"/>
      <c r="O1" s="1"/>
      <c r="P1" s="1"/>
      <c r="Q1" s="1"/>
      <c r="R1" s="1"/>
      <c r="S1" s="1"/>
      <c r="T1" s="1"/>
    </row>
    <row r="2" spans="1:20" ht="16.5" customHeight="1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  <c r="M2" s="1"/>
      <c r="N2" s="1"/>
      <c r="O2" s="1"/>
      <c r="P2" s="1"/>
      <c r="Q2" s="1"/>
      <c r="R2" s="1"/>
      <c r="S2" s="1"/>
      <c r="T2" s="1"/>
    </row>
    <row r="3" spans="1:20" ht="21" customHeight="1" x14ac:dyDescent="0.25">
      <c r="A3" s="59" t="s">
        <v>57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60"/>
      <c r="M3" s="1"/>
      <c r="N3" s="1"/>
      <c r="O3" s="1"/>
      <c r="P3" s="1"/>
      <c r="Q3" s="1"/>
      <c r="R3" s="1"/>
      <c r="S3" s="1"/>
      <c r="T3" s="1"/>
    </row>
    <row r="4" spans="1:20" ht="15" customHeight="1" x14ac:dyDescent="0.2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60"/>
      <c r="M4" s="1"/>
      <c r="N4" s="1"/>
      <c r="O4" s="1"/>
      <c r="P4" s="1"/>
      <c r="Q4" s="1"/>
      <c r="R4" s="1"/>
      <c r="S4" s="1"/>
      <c r="T4" s="1"/>
    </row>
    <row r="5" spans="1:20" ht="15.75" customHeight="1" x14ac:dyDescent="0.25">
      <c r="A5" s="59" t="s">
        <v>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60"/>
      <c r="M5" s="29"/>
      <c r="N5" s="1"/>
      <c r="O5" s="1"/>
      <c r="P5" s="1"/>
      <c r="Q5" s="1"/>
      <c r="R5" s="1"/>
      <c r="S5" s="1"/>
      <c r="T5" s="1"/>
    </row>
    <row r="6" spans="1:20" ht="15.75" customHeight="1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"/>
      <c r="M6" s="1"/>
      <c r="N6" s="1"/>
      <c r="O6" s="1"/>
      <c r="P6" s="1"/>
      <c r="Q6" s="1"/>
      <c r="R6" s="1"/>
      <c r="S6" s="1"/>
      <c r="T6" s="1"/>
    </row>
    <row r="7" spans="1:20" ht="34.5" customHeight="1" x14ac:dyDescent="0.2">
      <c r="A7" s="46" t="s">
        <v>4</v>
      </c>
      <c r="B7" s="51" t="s">
        <v>55</v>
      </c>
      <c r="C7" s="47" t="s">
        <v>5</v>
      </c>
      <c r="D7" s="47" t="s">
        <v>6</v>
      </c>
      <c r="E7" s="47" t="s">
        <v>7</v>
      </c>
      <c r="F7" s="48" t="s">
        <v>8</v>
      </c>
      <c r="G7" s="49" t="s">
        <v>9</v>
      </c>
      <c r="H7" s="49" t="s">
        <v>10</v>
      </c>
      <c r="I7" s="50" t="s">
        <v>11</v>
      </c>
      <c r="J7" s="49" t="s">
        <v>12</v>
      </c>
      <c r="K7" s="49" t="s">
        <v>13</v>
      </c>
      <c r="M7" s="28"/>
      <c r="N7" s="4"/>
      <c r="O7" s="4"/>
      <c r="P7" s="4"/>
      <c r="Q7" s="4"/>
      <c r="R7" s="4"/>
      <c r="S7" s="4"/>
      <c r="T7" s="4"/>
    </row>
    <row r="8" spans="1:20" ht="12.75" hidden="1" customHeight="1" x14ac:dyDescent="0.2">
      <c r="A8" s="30" t="s">
        <v>14</v>
      </c>
      <c r="B8" s="6">
        <f>SUM(C8:K8)</f>
        <v>154235880.88999999</v>
      </c>
      <c r="C8" s="34">
        <f>C9+C14+C24+C34</f>
        <v>9487533.1699999981</v>
      </c>
      <c r="D8" s="5">
        <f t="shared" ref="D8:K8" si="0">D9+D14+D24+D34</f>
        <v>16712842.960000001</v>
      </c>
      <c r="E8" s="5">
        <f>E9+E14+E24+E34</f>
        <v>14842490.050000001</v>
      </c>
      <c r="F8" s="6">
        <f>F9+F14+F24+F34</f>
        <v>14962863.969999999</v>
      </c>
      <c r="G8" s="6">
        <f>G9+G14+G24+G34</f>
        <v>16712375.51</v>
      </c>
      <c r="H8" s="27">
        <f t="shared" si="0"/>
        <v>20301781.830000002</v>
      </c>
      <c r="I8" s="7">
        <f t="shared" si="0"/>
        <v>14579621.770000001</v>
      </c>
      <c r="J8" s="7">
        <f t="shared" si="0"/>
        <v>25117499.670000002</v>
      </c>
      <c r="K8" s="7">
        <f t="shared" si="0"/>
        <v>21518871.960000001</v>
      </c>
    </row>
    <row r="9" spans="1:20" ht="12.75" customHeight="1" x14ac:dyDescent="0.2">
      <c r="A9" s="31" t="s">
        <v>15</v>
      </c>
      <c r="B9" s="9">
        <f>SUM(C9:K9)</f>
        <v>111599315.35000001</v>
      </c>
      <c r="C9" s="20">
        <f>C10+C11+C13</f>
        <v>8894704.129999999</v>
      </c>
      <c r="D9" s="8">
        <f>SUM(D10:D13)</f>
        <v>14231393.620000001</v>
      </c>
      <c r="E9" s="8">
        <f>SUM(E10:E13)</f>
        <v>12095452.560000001</v>
      </c>
      <c r="F9" s="9">
        <f>SUM(F10:F13)</f>
        <v>11538958.059999999</v>
      </c>
      <c r="G9" s="9">
        <f t="shared" ref="G9:K9" si="1">SUM(G10:G13)</f>
        <v>11516137.68</v>
      </c>
      <c r="H9" s="21">
        <f t="shared" si="1"/>
        <v>18723928.540000003</v>
      </c>
      <c r="I9" s="10">
        <f t="shared" si="1"/>
        <v>11506808.920000002</v>
      </c>
      <c r="J9" s="10">
        <f t="shared" si="1"/>
        <v>11297594.58</v>
      </c>
      <c r="K9" s="10">
        <f t="shared" si="1"/>
        <v>11794337.26</v>
      </c>
    </row>
    <row r="10" spans="1:20" ht="12.75" customHeight="1" x14ac:dyDescent="0.2">
      <c r="A10" s="32" t="s">
        <v>16</v>
      </c>
      <c r="B10" s="14">
        <f>SUM(C10:K10)</f>
        <v>86630457.170000002</v>
      </c>
      <c r="C10" s="12">
        <v>7727356.25</v>
      </c>
      <c r="D10" s="12">
        <v>11187106.25</v>
      </c>
      <c r="E10" s="13">
        <v>9917856.25</v>
      </c>
      <c r="F10" s="14">
        <v>9542967.7799999993</v>
      </c>
      <c r="G10" s="17">
        <v>9574276.5099999998</v>
      </c>
      <c r="H10" s="17">
        <v>10031239.27</v>
      </c>
      <c r="I10" s="16">
        <v>9535602.8000000007</v>
      </c>
      <c r="J10" s="17">
        <v>9328946.3900000006</v>
      </c>
      <c r="K10" s="17">
        <v>9785105.6699999999</v>
      </c>
    </row>
    <row r="11" spans="1:20" ht="12.75" customHeight="1" x14ac:dyDescent="0.2">
      <c r="A11" s="32" t="s">
        <v>17</v>
      </c>
      <c r="B11" s="14">
        <f>SUM(C11:K11)</f>
        <v>11971722.92</v>
      </c>
      <c r="C11" s="12"/>
      <c r="D11" s="12">
        <v>1299000</v>
      </c>
      <c r="E11" s="13">
        <v>662000</v>
      </c>
      <c r="F11" s="14">
        <v>565200</v>
      </c>
      <c r="G11" s="17">
        <v>541000</v>
      </c>
      <c r="H11" s="17">
        <v>7258189.5800000001</v>
      </c>
      <c r="I11" s="16">
        <v>541000</v>
      </c>
      <c r="J11" s="17">
        <v>541000</v>
      </c>
      <c r="K11" s="17">
        <v>564333.34</v>
      </c>
    </row>
    <row r="12" spans="1:20" ht="12.75" customHeight="1" x14ac:dyDescent="0.2">
      <c r="A12" s="32" t="s">
        <v>18</v>
      </c>
      <c r="B12" s="14">
        <f>SUM(C12:K12)</f>
        <v>236338.99</v>
      </c>
      <c r="C12" s="12"/>
      <c r="D12" s="12">
        <v>50150.400000000001</v>
      </c>
      <c r="E12" s="13">
        <v>13924.32</v>
      </c>
      <c r="F12" s="14">
        <v>33091.199999999997</v>
      </c>
      <c r="G12" s="17">
        <v>12931.2</v>
      </c>
      <c r="H12" s="17">
        <v>36000</v>
      </c>
      <c r="I12" s="16">
        <v>28151.5</v>
      </c>
      <c r="J12" s="17">
        <v>28368.77</v>
      </c>
      <c r="K12" s="17">
        <v>33721.599999999999</v>
      </c>
    </row>
    <row r="13" spans="1:20" ht="15" customHeight="1" x14ac:dyDescent="0.2">
      <c r="A13" s="25" t="s">
        <v>19</v>
      </c>
      <c r="B13" s="14">
        <f>SUM(C13:K13)</f>
        <v>12760796.27</v>
      </c>
      <c r="C13" s="12">
        <v>1167347.8799999999</v>
      </c>
      <c r="D13" s="12">
        <v>1695136.97</v>
      </c>
      <c r="E13" s="13">
        <v>1501671.99</v>
      </c>
      <c r="F13" s="14">
        <v>1397699.08</v>
      </c>
      <c r="G13" s="17">
        <v>1387929.97</v>
      </c>
      <c r="H13" s="17">
        <v>1398499.69</v>
      </c>
      <c r="I13" s="16">
        <v>1402054.62</v>
      </c>
      <c r="J13" s="17">
        <v>1399279.42</v>
      </c>
      <c r="K13" s="17">
        <v>1411176.65</v>
      </c>
    </row>
    <row r="14" spans="1:20" ht="12.75" customHeight="1" x14ac:dyDescent="0.2">
      <c r="A14" s="31" t="s">
        <v>20</v>
      </c>
      <c r="B14" s="9">
        <f>SUM(C14:K14)</f>
        <v>20407792.800000001</v>
      </c>
      <c r="C14" s="20">
        <f t="shared" ref="C14:E14" si="2">SUM(C15:C23)</f>
        <v>592829.04</v>
      </c>
      <c r="D14" s="8">
        <f t="shared" si="2"/>
        <v>2481449.34</v>
      </c>
      <c r="E14" s="8">
        <f t="shared" si="2"/>
        <v>2726977.49</v>
      </c>
      <c r="F14" s="8">
        <f t="shared" ref="F14:K14" si="3">SUM(F15:F23)</f>
        <v>2517661.21</v>
      </c>
      <c r="G14" s="9">
        <f t="shared" si="3"/>
        <v>1982539.8299999998</v>
      </c>
      <c r="H14" s="20">
        <f t="shared" si="3"/>
        <v>1388747.73</v>
      </c>
      <c r="I14" s="8">
        <f t="shared" si="3"/>
        <v>1944686.84</v>
      </c>
      <c r="J14" s="9">
        <f t="shared" si="3"/>
        <v>3366635.34</v>
      </c>
      <c r="K14" s="9">
        <f t="shared" si="3"/>
        <v>3406265.98</v>
      </c>
    </row>
    <row r="15" spans="1:20" ht="18" customHeight="1" x14ac:dyDescent="0.2">
      <c r="A15" s="32" t="s">
        <v>21</v>
      </c>
      <c r="B15" s="14">
        <f>SUM(C15:K15)</f>
        <v>6010403.8099999996</v>
      </c>
      <c r="C15" s="12">
        <v>377659.04</v>
      </c>
      <c r="D15" s="12">
        <v>1277716.8899999999</v>
      </c>
      <c r="E15" s="13">
        <v>766900.48</v>
      </c>
      <c r="F15" s="14">
        <v>729068.55</v>
      </c>
      <c r="G15" s="17">
        <v>542775.23</v>
      </c>
      <c r="H15" s="17">
        <v>651031.03</v>
      </c>
      <c r="I15" s="16">
        <v>587561.66</v>
      </c>
      <c r="J15" s="17">
        <v>595416.72</v>
      </c>
      <c r="K15" s="17">
        <v>482274.21</v>
      </c>
    </row>
    <row r="16" spans="1:20" ht="13.5" customHeight="1" x14ac:dyDescent="0.2">
      <c r="A16" s="25" t="s">
        <v>22</v>
      </c>
      <c r="B16" s="14">
        <f>SUM(C16:K16)</f>
        <v>195568.48</v>
      </c>
      <c r="C16" s="12">
        <v>0</v>
      </c>
      <c r="D16" s="12"/>
      <c r="E16" s="13"/>
      <c r="F16" s="14"/>
      <c r="G16" s="17">
        <v>144724.64000000001</v>
      </c>
      <c r="H16" s="17"/>
      <c r="I16" s="16"/>
      <c r="J16" s="17">
        <v>0</v>
      </c>
      <c r="K16" s="17">
        <v>50843.839999999997</v>
      </c>
    </row>
    <row r="17" spans="1:11" ht="12.75" customHeight="1" x14ac:dyDescent="0.2">
      <c r="A17" s="32" t="s">
        <v>23</v>
      </c>
      <c r="B17" s="14">
        <f>SUM(C17:K17)</f>
        <v>2483345</v>
      </c>
      <c r="C17" s="12">
        <v>0</v>
      </c>
      <c r="D17" s="12"/>
      <c r="E17" s="13">
        <v>830725</v>
      </c>
      <c r="F17" s="14">
        <v>449780</v>
      </c>
      <c r="G17" s="17">
        <v>99675</v>
      </c>
      <c r="H17" s="17">
        <v>328795</v>
      </c>
      <c r="I17" s="16">
        <v>502122.5</v>
      </c>
      <c r="J17" s="17">
        <v>44887.5</v>
      </c>
      <c r="K17" s="17">
        <v>227360</v>
      </c>
    </row>
    <row r="18" spans="1:11" ht="12.75" customHeight="1" x14ac:dyDescent="0.2">
      <c r="A18" s="32" t="s">
        <v>24</v>
      </c>
      <c r="B18" s="14">
        <f>SUM(C18:K18)</f>
        <v>136131</v>
      </c>
      <c r="C18" s="12">
        <v>0</v>
      </c>
      <c r="D18" s="12"/>
      <c r="E18" s="13"/>
      <c r="F18" s="14">
        <v>95000</v>
      </c>
      <c r="G18" s="17">
        <v>2965</v>
      </c>
      <c r="H18" s="17">
        <v>25171</v>
      </c>
      <c r="I18" s="16">
        <v>7160</v>
      </c>
      <c r="J18" s="17">
        <v>5835</v>
      </c>
      <c r="K18" s="17">
        <v>0</v>
      </c>
    </row>
    <row r="19" spans="1:11" ht="12.75" customHeight="1" x14ac:dyDescent="0.2">
      <c r="A19" s="32" t="s">
        <v>25</v>
      </c>
      <c r="B19" s="14">
        <f>SUM(C19:K19)</f>
        <v>4166547.04</v>
      </c>
      <c r="C19" s="12">
        <v>23600</v>
      </c>
      <c r="D19" s="12">
        <v>75975.45</v>
      </c>
      <c r="E19" s="13">
        <v>296986.12</v>
      </c>
      <c r="F19" s="14">
        <v>397021.1</v>
      </c>
      <c r="G19" s="17">
        <v>182962.76</v>
      </c>
      <c r="H19" s="17">
        <v>36021.1</v>
      </c>
      <c r="I19" s="16">
        <v>256318.38</v>
      </c>
      <c r="J19" s="17">
        <v>1923621.07</v>
      </c>
      <c r="K19" s="17">
        <v>974041.06</v>
      </c>
    </row>
    <row r="20" spans="1:11" ht="12.75" customHeight="1" x14ac:dyDescent="0.2">
      <c r="A20" s="32" t="s">
        <v>26</v>
      </c>
      <c r="B20" s="14">
        <f>SUM(C20:K20)</f>
        <v>3384115.5500000003</v>
      </c>
      <c r="C20" s="12">
        <v>191570</v>
      </c>
      <c r="D20" s="12">
        <v>278605.40000000002</v>
      </c>
      <c r="E20" s="13">
        <v>637323.47</v>
      </c>
      <c r="F20" s="14">
        <v>285345.40000000002</v>
      </c>
      <c r="G20" s="17">
        <v>493998</v>
      </c>
      <c r="H20" s="17">
        <v>289319.59999999998</v>
      </c>
      <c r="I20" s="16">
        <v>290783.59999999998</v>
      </c>
      <c r="J20" s="17">
        <v>618575.48</v>
      </c>
      <c r="K20" s="17">
        <v>298594.59999999998</v>
      </c>
    </row>
    <row r="21" spans="1:11" ht="27" customHeight="1" x14ac:dyDescent="0.2">
      <c r="A21" s="25" t="s">
        <v>27</v>
      </c>
      <c r="B21" s="14">
        <f>SUM(C21:K21)</f>
        <v>1304029.6600000001</v>
      </c>
      <c r="C21" s="12">
        <v>0</v>
      </c>
      <c r="D21" s="12"/>
      <c r="E21" s="13">
        <v>147252.42000000001</v>
      </c>
      <c r="F21" s="14">
        <v>366384.67</v>
      </c>
      <c r="G21" s="17">
        <v>326120</v>
      </c>
      <c r="H21" s="17">
        <v>0</v>
      </c>
      <c r="I21" s="16"/>
      <c r="J21" s="17">
        <v>9642.17</v>
      </c>
      <c r="K21" s="17">
        <v>454630.40000000002</v>
      </c>
    </row>
    <row r="22" spans="1:11" ht="24.75" customHeight="1" x14ac:dyDescent="0.2">
      <c r="A22" s="25" t="s">
        <v>28</v>
      </c>
      <c r="B22" s="14">
        <f>SUM(C22:K22)</f>
        <v>1484943.0899999999</v>
      </c>
      <c r="C22" s="12">
        <v>0</v>
      </c>
      <c r="D22" s="12">
        <v>849151.6</v>
      </c>
      <c r="E22" s="13">
        <v>47790</v>
      </c>
      <c r="F22" s="14">
        <v>195061.49</v>
      </c>
      <c r="G22" s="17">
        <v>38940</v>
      </c>
      <c r="H22" s="17">
        <v>58410</v>
      </c>
      <c r="I22" s="16">
        <v>119180</v>
      </c>
      <c r="J22" s="17">
        <v>40710</v>
      </c>
      <c r="K22" s="17">
        <v>135700</v>
      </c>
    </row>
    <row r="23" spans="1:11" ht="15" customHeight="1" x14ac:dyDescent="0.2">
      <c r="A23" s="25" t="s">
        <v>29</v>
      </c>
      <c r="B23" s="14">
        <f>SUM(C23:K23)</f>
        <v>1242709.17</v>
      </c>
      <c r="C23" s="12">
        <v>0</v>
      </c>
      <c r="D23" s="11"/>
      <c r="E23" s="18"/>
      <c r="F23" s="14"/>
      <c r="G23" s="17">
        <v>150379.20000000001</v>
      </c>
      <c r="H23" s="17">
        <v>0</v>
      </c>
      <c r="I23" s="16">
        <v>181560.7</v>
      </c>
      <c r="J23" s="17">
        <v>127947.4</v>
      </c>
      <c r="K23" s="17">
        <v>782821.87</v>
      </c>
    </row>
    <row r="24" spans="1:11" ht="17.25" customHeight="1" x14ac:dyDescent="0.2">
      <c r="A24" s="31" t="s">
        <v>30</v>
      </c>
      <c r="B24" s="9">
        <f>SUM(C24:K24)</f>
        <v>10653671.91</v>
      </c>
      <c r="C24" s="20">
        <v>0</v>
      </c>
      <c r="D24" s="8"/>
      <c r="E24" s="8">
        <f>SUM(E25:E31)</f>
        <v>20060</v>
      </c>
      <c r="F24" s="9">
        <f>SUM(F25:F31)</f>
        <v>906244.7</v>
      </c>
      <c r="G24" s="9">
        <f t="shared" ref="G24:K24" si="4">SUM(G25:G31)</f>
        <v>3213698</v>
      </c>
      <c r="H24" s="21">
        <f t="shared" si="4"/>
        <v>189105.56</v>
      </c>
      <c r="I24" s="10">
        <f>SUM(I25:I31)</f>
        <v>322447.18</v>
      </c>
      <c r="J24" s="10">
        <f t="shared" si="4"/>
        <v>387127.75</v>
      </c>
      <c r="K24" s="10">
        <f t="shared" si="4"/>
        <v>5614988.7199999997</v>
      </c>
    </row>
    <row r="25" spans="1:11" ht="17.25" customHeight="1" x14ac:dyDescent="0.2">
      <c r="A25" s="25" t="s">
        <v>31</v>
      </c>
      <c r="B25" s="14">
        <f>SUM(C25:K25)</f>
        <v>143470.5</v>
      </c>
      <c r="C25" s="12">
        <v>0</v>
      </c>
      <c r="D25" s="11"/>
      <c r="E25" s="11"/>
      <c r="F25" s="14">
        <v>7000.5</v>
      </c>
      <c r="G25" s="17">
        <v>0</v>
      </c>
      <c r="H25" s="17">
        <v>119790</v>
      </c>
      <c r="I25" s="15"/>
      <c r="J25" s="17">
        <v>8280</v>
      </c>
      <c r="K25" s="17">
        <v>8400</v>
      </c>
    </row>
    <row r="26" spans="1:11" ht="16.5" customHeight="1" x14ac:dyDescent="0.2">
      <c r="A26" s="32" t="s">
        <v>32</v>
      </c>
      <c r="B26" s="14">
        <f>SUM(C26:K26)</f>
        <v>314611.59999999998</v>
      </c>
      <c r="C26" s="12">
        <v>0</v>
      </c>
      <c r="D26" s="11"/>
      <c r="E26" s="11"/>
      <c r="F26" s="14"/>
      <c r="G26" s="17">
        <v>0</v>
      </c>
      <c r="H26" s="17">
        <v>14632</v>
      </c>
      <c r="I26" s="15">
        <v>299979.59999999998</v>
      </c>
      <c r="J26" s="17">
        <v>0</v>
      </c>
      <c r="K26" s="17">
        <v>0</v>
      </c>
    </row>
    <row r="27" spans="1:11" ht="16.5" customHeight="1" x14ac:dyDescent="0.2">
      <c r="A27" s="25" t="s">
        <v>33</v>
      </c>
      <c r="B27" s="14">
        <f>SUM(C27:K27)</f>
        <v>562435.19999999995</v>
      </c>
      <c r="C27" s="12">
        <v>0</v>
      </c>
      <c r="D27" s="11"/>
      <c r="E27" s="18">
        <v>20060</v>
      </c>
      <c r="F27" s="14">
        <v>36745.199999999997</v>
      </c>
      <c r="G27" s="17">
        <v>213698</v>
      </c>
      <c r="H27" s="17"/>
      <c r="I27" s="15"/>
      <c r="J27" s="17">
        <v>88500</v>
      </c>
      <c r="K27" s="17">
        <v>203432</v>
      </c>
    </row>
    <row r="28" spans="1:11" ht="16.5" customHeight="1" x14ac:dyDescent="0.2">
      <c r="A28" s="25" t="s">
        <v>34</v>
      </c>
      <c r="B28" s="14">
        <f>SUM(C28:K28)</f>
        <v>0</v>
      </c>
      <c r="C28" s="12">
        <v>0</v>
      </c>
      <c r="D28" s="11"/>
      <c r="E28" s="11"/>
      <c r="F28" s="14"/>
      <c r="G28" s="17">
        <v>0</v>
      </c>
      <c r="H28" s="17"/>
      <c r="I28" s="15"/>
      <c r="J28" s="17">
        <v>0</v>
      </c>
      <c r="K28" s="17">
        <v>0</v>
      </c>
    </row>
    <row r="29" spans="1:11" ht="26.25" customHeight="1" x14ac:dyDescent="0.2">
      <c r="A29" s="25" t="s">
        <v>35</v>
      </c>
      <c r="B29" s="14">
        <f>SUM(C29:K29)</f>
        <v>0</v>
      </c>
      <c r="C29" s="12">
        <v>0</v>
      </c>
      <c r="D29" s="11"/>
      <c r="E29" s="11"/>
      <c r="F29" s="14"/>
      <c r="G29" s="17">
        <v>0</v>
      </c>
      <c r="H29" s="17"/>
      <c r="I29" s="15"/>
      <c r="J29" s="17">
        <v>0</v>
      </c>
      <c r="K29" s="17"/>
    </row>
    <row r="30" spans="1:11" ht="26.25" customHeight="1" x14ac:dyDescent="0.2">
      <c r="A30" s="25" t="s">
        <v>36</v>
      </c>
      <c r="B30" s="14">
        <f>SUM(C30:K30)</f>
        <v>8031978</v>
      </c>
      <c r="C30" s="12">
        <v>0</v>
      </c>
      <c r="D30" s="11"/>
      <c r="E30" s="18"/>
      <c r="F30" s="14"/>
      <c r="G30" s="17">
        <v>3000000</v>
      </c>
      <c r="H30" s="17">
        <v>25960</v>
      </c>
      <c r="I30" s="15"/>
      <c r="J30" s="17"/>
      <c r="K30" s="17">
        <v>5006018</v>
      </c>
    </row>
    <row r="31" spans="1:11" ht="17.25" customHeight="1" x14ac:dyDescent="0.2">
      <c r="A31" s="32" t="s">
        <v>37</v>
      </c>
      <c r="B31" s="14">
        <f>SUM(C31:K31)</f>
        <v>1601176.61</v>
      </c>
      <c r="C31" s="12">
        <v>0</v>
      </c>
      <c r="D31" s="11"/>
      <c r="E31" s="18"/>
      <c r="F31" s="14">
        <v>862499</v>
      </c>
      <c r="G31" s="17">
        <v>0</v>
      </c>
      <c r="H31" s="17">
        <v>28723.56</v>
      </c>
      <c r="I31" s="15">
        <v>22467.58</v>
      </c>
      <c r="J31" s="17">
        <v>290347.75</v>
      </c>
      <c r="K31" s="17">
        <v>397138.72</v>
      </c>
    </row>
    <row r="32" spans="1:11" ht="17.25" hidden="1" customHeight="1" x14ac:dyDescent="0.2">
      <c r="A32" s="35" t="s">
        <v>53</v>
      </c>
      <c r="B32" s="14"/>
      <c r="C32" s="12"/>
      <c r="D32" s="11"/>
      <c r="E32" s="18"/>
      <c r="F32" s="14"/>
      <c r="G32" s="17"/>
      <c r="H32" s="17"/>
      <c r="I32" s="15"/>
      <c r="J32" s="17"/>
      <c r="K32" s="17"/>
    </row>
    <row r="33" spans="1:20" ht="17.25" hidden="1" customHeight="1" x14ac:dyDescent="0.2">
      <c r="A33" s="36" t="s">
        <v>54</v>
      </c>
      <c r="B33" s="14"/>
      <c r="C33" s="12"/>
      <c r="D33" s="11"/>
      <c r="E33" s="18"/>
      <c r="F33" s="14"/>
      <c r="G33" s="17"/>
      <c r="H33" s="17"/>
      <c r="I33" s="15"/>
      <c r="J33" s="17"/>
      <c r="K33" s="17"/>
    </row>
    <row r="34" spans="1:20" ht="16.5" customHeight="1" x14ac:dyDescent="0.2">
      <c r="A34" s="33" t="s">
        <v>38</v>
      </c>
      <c r="B34" s="9">
        <f>SUM(C34:K34)</f>
        <v>11575100.83</v>
      </c>
      <c r="C34" s="20">
        <v>0</v>
      </c>
      <c r="D34" s="8">
        <v>0</v>
      </c>
      <c r="E34" s="8"/>
      <c r="F34" s="9"/>
      <c r="G34" s="9"/>
      <c r="H34" s="21"/>
      <c r="I34" s="10">
        <f>+I35</f>
        <v>805678.83</v>
      </c>
      <c r="J34" s="10">
        <f>SUM(J35:J41)</f>
        <v>10066142</v>
      </c>
      <c r="K34" s="10">
        <f>SUM(K35:K41)</f>
        <v>703280</v>
      </c>
    </row>
    <row r="35" spans="1:20" ht="12.75" customHeight="1" x14ac:dyDescent="0.2">
      <c r="A35" s="32" t="s">
        <v>39</v>
      </c>
      <c r="B35" s="14">
        <f>SUM(C35:K35)</f>
        <v>914710.83</v>
      </c>
      <c r="C35" s="12">
        <v>0</v>
      </c>
      <c r="D35" s="11"/>
      <c r="E35" s="11"/>
      <c r="F35" s="14"/>
      <c r="G35" s="17"/>
      <c r="H35" s="17"/>
      <c r="I35" s="15">
        <v>805678.83</v>
      </c>
      <c r="J35" s="17">
        <v>109032</v>
      </c>
      <c r="K35" s="17"/>
    </row>
    <row r="36" spans="1:20" ht="13.5" customHeight="1" x14ac:dyDescent="0.2">
      <c r="A36" s="25" t="s">
        <v>40</v>
      </c>
      <c r="B36" s="14">
        <f>SUM(C36:K36)</f>
        <v>693604</v>
      </c>
      <c r="C36" s="12"/>
      <c r="D36" s="11"/>
      <c r="E36" s="12"/>
      <c r="F36" s="14"/>
      <c r="G36" s="17"/>
      <c r="H36" s="17"/>
      <c r="I36" s="15"/>
      <c r="J36" s="17">
        <v>0</v>
      </c>
      <c r="K36" s="17">
        <v>693604</v>
      </c>
    </row>
    <row r="37" spans="1:20" ht="11.25" customHeight="1" x14ac:dyDescent="0.2">
      <c r="A37" s="25" t="s">
        <v>51</v>
      </c>
      <c r="B37" s="14"/>
      <c r="C37" s="12"/>
      <c r="D37" s="11"/>
      <c r="E37" s="12"/>
      <c r="F37" s="14"/>
      <c r="G37" s="17"/>
      <c r="H37" s="17"/>
      <c r="I37" s="15"/>
      <c r="J37" s="17"/>
      <c r="K37" s="17">
        <v>0</v>
      </c>
    </row>
    <row r="38" spans="1:20" ht="13.5" customHeight="1" x14ac:dyDescent="0.2">
      <c r="A38" s="25" t="s">
        <v>52</v>
      </c>
      <c r="B38" s="14"/>
      <c r="C38" s="12"/>
      <c r="D38" s="11"/>
      <c r="E38" s="12"/>
      <c r="F38" s="14"/>
      <c r="G38" s="17"/>
      <c r="H38" s="17"/>
      <c r="I38" s="15"/>
      <c r="J38" s="17">
        <v>9675090</v>
      </c>
      <c r="K38" s="17">
        <v>0</v>
      </c>
    </row>
    <row r="39" spans="1:20" ht="14.25" customHeight="1" x14ac:dyDescent="0.2">
      <c r="A39" s="19" t="s">
        <v>41</v>
      </c>
      <c r="B39" s="14">
        <f>SUM(C39:K39)</f>
        <v>291696</v>
      </c>
      <c r="C39" s="20"/>
      <c r="D39" s="8"/>
      <c r="E39" s="20"/>
      <c r="F39" s="9"/>
      <c r="G39" s="21"/>
      <c r="H39" s="21"/>
      <c r="I39" s="10"/>
      <c r="J39" s="17">
        <v>282020</v>
      </c>
      <c r="K39" s="17">
        <v>9676</v>
      </c>
      <c r="M39" s="1"/>
      <c r="N39" s="1"/>
      <c r="O39" s="1"/>
      <c r="P39" s="1"/>
      <c r="Q39" s="1"/>
      <c r="R39" s="1"/>
      <c r="S39" s="1"/>
      <c r="T39" s="1"/>
    </row>
    <row r="40" spans="1:20" ht="14.25" customHeight="1" x14ac:dyDescent="0.2">
      <c r="A40" s="19" t="s">
        <v>42</v>
      </c>
      <c r="B40" s="14">
        <f>SUM(C40:K40)</f>
        <v>0</v>
      </c>
      <c r="C40" s="20"/>
      <c r="D40" s="8"/>
      <c r="E40" s="20"/>
      <c r="F40" s="9"/>
      <c r="G40" s="21"/>
      <c r="H40" s="21"/>
      <c r="I40" s="10"/>
      <c r="J40" s="21"/>
      <c r="K40" s="17"/>
      <c r="M40" s="1"/>
      <c r="N40" s="1"/>
      <c r="O40" s="1"/>
      <c r="P40" s="1"/>
      <c r="Q40" s="1"/>
      <c r="R40" s="1"/>
      <c r="S40" s="1"/>
      <c r="T40" s="1"/>
    </row>
    <row r="41" spans="1:20" ht="12.75" customHeight="1" thickBot="1" x14ac:dyDescent="0.25">
      <c r="A41" s="22" t="s">
        <v>43</v>
      </c>
      <c r="B41" s="14">
        <f>SUM(C41:K41)</f>
        <v>0</v>
      </c>
      <c r="C41" s="20"/>
      <c r="D41" s="8"/>
      <c r="E41" s="20"/>
      <c r="F41" s="9"/>
      <c r="G41" s="21"/>
      <c r="H41" s="21"/>
      <c r="I41" s="10"/>
      <c r="J41" s="21"/>
      <c r="K41" s="21"/>
      <c r="M41" s="1"/>
      <c r="N41" s="1"/>
      <c r="O41" s="1"/>
      <c r="P41" s="1"/>
      <c r="Q41" s="1"/>
      <c r="R41" s="1"/>
      <c r="S41" s="1"/>
      <c r="T41" s="1"/>
    </row>
    <row r="42" spans="1:20" ht="22.5" customHeight="1" thickBot="1" x14ac:dyDescent="0.3">
      <c r="A42" s="37" t="s">
        <v>44</v>
      </c>
      <c r="B42" s="45">
        <f>B9+B14+B24+B34</f>
        <v>154235880.89000002</v>
      </c>
      <c r="C42" s="38">
        <f t="shared" ref="C42:K42" si="5">C9+C14+C24+C34</f>
        <v>9487533.1699999981</v>
      </c>
      <c r="D42" s="39">
        <f t="shared" si="5"/>
        <v>16712842.960000001</v>
      </c>
      <c r="E42" s="39">
        <f t="shared" si="5"/>
        <v>14842490.050000001</v>
      </c>
      <c r="F42" s="40">
        <f t="shared" si="5"/>
        <v>14962863.969999999</v>
      </c>
      <c r="G42" s="41">
        <f t="shared" si="5"/>
        <v>16712375.51</v>
      </c>
      <c r="H42" s="42">
        <f t="shared" si="5"/>
        <v>20301781.830000002</v>
      </c>
      <c r="I42" s="43">
        <f t="shared" si="5"/>
        <v>14579621.770000001</v>
      </c>
      <c r="J42" s="44">
        <f t="shared" si="5"/>
        <v>25117499.670000002</v>
      </c>
      <c r="K42" s="41">
        <f t="shared" si="5"/>
        <v>21518871.960000001</v>
      </c>
    </row>
    <row r="43" spans="1:20" ht="12.75" customHeight="1" x14ac:dyDescent="0.2">
      <c r="A43" s="57" t="s">
        <v>45</v>
      </c>
      <c r="B43" s="57"/>
      <c r="C43" s="54"/>
      <c r="D43" s="55"/>
    </row>
    <row r="44" spans="1:20" ht="14.25" customHeight="1" x14ac:dyDescent="0.2">
      <c r="A44" s="57" t="s">
        <v>58</v>
      </c>
      <c r="B44" s="57"/>
      <c r="C44" s="53"/>
      <c r="D44" s="55"/>
    </row>
    <row r="45" spans="1:20" ht="12.75" customHeight="1" x14ac:dyDescent="0.2">
      <c r="A45" s="57" t="s">
        <v>59</v>
      </c>
      <c r="B45" s="57"/>
      <c r="C45" s="53"/>
      <c r="D45" s="56"/>
    </row>
    <row r="46" spans="1:20" ht="12.75" customHeight="1" x14ac:dyDescent="0.2">
      <c r="A46" s="52"/>
      <c r="B46" s="52"/>
    </row>
    <row r="47" spans="1:20" ht="12.75" customHeight="1" x14ac:dyDescent="0.2">
      <c r="A47" s="52"/>
      <c r="B47" s="52"/>
    </row>
    <row r="48" spans="1:20" ht="12.75" customHeight="1" x14ac:dyDescent="0.2">
      <c r="A48" s="52"/>
      <c r="B48" s="52"/>
    </row>
    <row r="49" spans="1:9" ht="12.75" customHeight="1" x14ac:dyDescent="0.2">
      <c r="A49" s="52"/>
      <c r="B49" s="52"/>
    </row>
    <row r="50" spans="1:9" ht="12.75" customHeight="1" x14ac:dyDescent="0.2">
      <c r="A50" s="52"/>
      <c r="B50" s="52"/>
    </row>
    <row r="51" spans="1:9" ht="12.75" customHeight="1" x14ac:dyDescent="0.2">
      <c r="A51" s="52"/>
      <c r="B51" s="52"/>
    </row>
    <row r="52" spans="1:9" ht="12.75" customHeight="1" x14ac:dyDescent="0.2">
      <c r="A52" s="52"/>
      <c r="B52" s="52"/>
    </row>
    <row r="53" spans="1:9" ht="12.75" customHeight="1" x14ac:dyDescent="0.2">
      <c r="A53" s="52"/>
      <c r="B53" s="52"/>
    </row>
    <row r="54" spans="1:9" ht="12.75" customHeight="1" x14ac:dyDescent="0.2">
      <c r="A54" s="52"/>
      <c r="B54" s="52"/>
    </row>
    <row r="55" spans="1:9" ht="12.75" customHeight="1" x14ac:dyDescent="0.2"/>
    <row r="56" spans="1:9" ht="15" customHeight="1" x14ac:dyDescent="0.25">
      <c r="A56" s="26" t="s">
        <v>46</v>
      </c>
      <c r="C56" s="26" t="s">
        <v>50</v>
      </c>
      <c r="I56" s="23" t="s">
        <v>47</v>
      </c>
    </row>
    <row r="57" spans="1:9" ht="17.25" customHeight="1" x14ac:dyDescent="0.25">
      <c r="A57" s="26" t="s">
        <v>56</v>
      </c>
      <c r="C57" s="26" t="s">
        <v>49</v>
      </c>
      <c r="I57" s="23" t="s">
        <v>48</v>
      </c>
    </row>
    <row r="59" spans="1:9" ht="17.25" customHeight="1" x14ac:dyDescent="0.2"/>
    <row r="60" spans="1:9" ht="17.25" customHeight="1" x14ac:dyDescent="0.2"/>
    <row r="61" spans="1:9" ht="12.75" customHeight="1" x14ac:dyDescent="0.2"/>
    <row r="62" spans="1:9" ht="12.75" customHeight="1" x14ac:dyDescent="0.2"/>
    <row r="63" spans="1:9" ht="12.75" customHeight="1" x14ac:dyDescent="0.25">
      <c r="D63" s="23"/>
      <c r="E63" s="23"/>
      <c r="F63" s="24"/>
      <c r="G63" s="24"/>
    </row>
    <row r="64" spans="1:9" ht="12.75" customHeight="1" x14ac:dyDescent="0.25">
      <c r="D64" s="23"/>
      <c r="E64" s="23"/>
      <c r="G64" s="23"/>
    </row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</sheetData>
  <mergeCells count="5">
    <mergeCell ref="A1:K1"/>
    <mergeCell ref="A2:K2"/>
    <mergeCell ref="A3:K3"/>
    <mergeCell ref="A4:K4"/>
    <mergeCell ref="A5:K5"/>
  </mergeCells>
  <printOptions horizontalCentered="1" verticalCentered="1"/>
  <pageMargins left="0" right="0" top="0" bottom="0" header="0" footer="0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2022-11-15T16:00:19Z</cp:lastPrinted>
  <dcterms:created xsi:type="dcterms:W3CDTF">2022-02-01T16:24:37Z</dcterms:created>
  <dcterms:modified xsi:type="dcterms:W3CDTF">2022-11-15T16:06:38Z</dcterms:modified>
</cp:coreProperties>
</file>