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Melba Pena\OneDrive - Codopesca\Sección de Presupuesto\2023\Ejecución presupuestaria 2023\Transparencia 2023\"/>
    </mc:Choice>
  </mc:AlternateContent>
  <xr:revisionPtr revIDLastSave="0" documentId="13_ncr:1_{7258E55F-E2E1-486B-819E-5139478B4011}" xr6:coauthVersionLast="47" xr6:coauthVersionMax="47" xr10:uidLastSave="{00000000-0000-0000-0000-000000000000}"/>
  <bookViews>
    <workbookView xWindow="405" yWindow="360" windowWidth="15330" windowHeight="15045" xr2:uid="{00000000-000D-0000-FFFF-FFFF00000000}"/>
  </bookViews>
  <sheets>
    <sheet name="Table 1" sheetId="1" r:id="rId1"/>
    <sheet name="Table 2" sheetId="2" r:id="rId2"/>
    <sheet name="Table 3" sheetId="3" r:id="rId3"/>
    <sheet name="Table 4" sheetId="4" r:id="rId4"/>
    <sheet name="Table 5" sheetId="5" r:id="rId5"/>
    <sheet name="Table 6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  <c r="D26" i="1"/>
  <c r="D16" i="1"/>
  <c r="D11" i="1"/>
  <c r="F37" i="1"/>
  <c r="F38" i="1"/>
  <c r="F39" i="1"/>
  <c r="F36" i="1"/>
  <c r="D8" i="1" l="1"/>
  <c r="F35" i="1"/>
  <c r="E26" i="1"/>
  <c r="E16" i="1"/>
  <c r="F20" i="1"/>
  <c r="F31" i="1"/>
  <c r="H35" i="1" l="1"/>
  <c r="F28" i="1"/>
  <c r="I28" i="1" s="1"/>
  <c r="F29" i="1"/>
  <c r="H29" i="1" s="1"/>
  <c r="F30" i="1"/>
  <c r="I30" i="1" s="1"/>
  <c r="F32" i="1"/>
  <c r="F33" i="1"/>
  <c r="F27" i="1"/>
  <c r="H27" i="1" s="1"/>
  <c r="F25" i="1"/>
  <c r="I25" i="1" s="1"/>
  <c r="F24" i="1"/>
  <c r="H24" i="1" s="1"/>
  <c r="F23" i="1"/>
  <c r="F22" i="1"/>
  <c r="I22" i="1" s="1"/>
  <c r="F21" i="1"/>
  <c r="H21" i="1" s="1"/>
  <c r="F19" i="1"/>
  <c r="H19" i="1" s="1"/>
  <c r="F18" i="1"/>
  <c r="H18" i="1" s="1"/>
  <c r="F17" i="1"/>
  <c r="F13" i="1"/>
  <c r="H13" i="1" s="1"/>
  <c r="F14" i="1"/>
  <c r="I14" i="1" s="1"/>
  <c r="F15" i="1"/>
  <c r="F12" i="1"/>
  <c r="E11" i="1"/>
  <c r="E34" i="1"/>
  <c r="H39" i="1"/>
  <c r="J5" i="2"/>
  <c r="G34" i="1"/>
  <c r="G26" i="1"/>
  <c r="G16" i="1"/>
  <c r="G11" i="1"/>
  <c r="G9" i="1" l="1"/>
  <c r="I9" i="1" s="1"/>
  <c r="F11" i="1"/>
  <c r="I11" i="1" s="1"/>
  <c r="F16" i="1"/>
  <c r="F34" i="1"/>
  <c r="I34" i="1" s="1"/>
  <c r="G10" i="1"/>
  <c r="I35" i="1"/>
  <c r="H14" i="1"/>
  <c r="G8" i="1"/>
  <c r="I39" i="1"/>
  <c r="H30" i="1"/>
  <c r="I29" i="1"/>
  <c r="H28" i="1"/>
  <c r="H25" i="1"/>
  <c r="H22" i="1"/>
  <c r="I21" i="1"/>
  <c r="I15" i="1"/>
  <c r="H15" i="1"/>
  <c r="I32" i="1"/>
  <c r="H32" i="1"/>
  <c r="F26" i="1"/>
  <c r="I26" i="1" s="1"/>
  <c r="I23" i="1"/>
  <c r="H23" i="1"/>
  <c r="I33" i="1"/>
  <c r="H33" i="1"/>
  <c r="I12" i="1"/>
  <c r="H12" i="1"/>
  <c r="I17" i="1"/>
  <c r="H17" i="1"/>
  <c r="I13" i="1"/>
  <c r="I18" i="1"/>
  <c r="I19" i="1"/>
  <c r="I24" i="1"/>
  <c r="I27" i="1"/>
  <c r="F8" i="1" l="1"/>
  <c r="I16" i="1"/>
  <c r="H9" i="1"/>
  <c r="H11" i="1"/>
  <c r="H26" i="1"/>
  <c r="H16" i="1"/>
  <c r="H10" i="1" l="1"/>
  <c r="I10" i="1"/>
  <c r="I8" i="1" l="1"/>
  <c r="H8" i="1"/>
</calcChain>
</file>

<file path=xl/sharedStrings.xml><?xml version="1.0" encoding="utf-8"?>
<sst xmlns="http://schemas.openxmlformats.org/spreadsheetml/2006/main" count="143" uniqueCount="143">
  <si>
    <t xml:space="preserve">MINISTERIO DE AGRICULTURA </t>
  </si>
  <si>
    <t>CONSEJO DOMINICANO DE PESCA Y ACUICULTURA</t>
  </si>
  <si>
    <t>VALORES EN RD$</t>
  </si>
  <si>
    <t>FONDO PRESUPUESTARIO 10-100 Y FONDO PROPIO 30-102</t>
  </si>
  <si>
    <t>DETALLE</t>
  </si>
  <si>
    <t>MODIFICACIONES PRESUPUESTARIAS</t>
  </si>
  <si>
    <t>MONTO DEVENGADO</t>
  </si>
  <si>
    <t>BALANCE</t>
  </si>
  <si>
    <t xml:space="preserve">% DE EJECUCION </t>
  </si>
  <si>
    <r>
      <rPr>
        <b/>
        <sz val="11"/>
        <color theme="1"/>
        <rFont val="Calibri"/>
        <family val="2"/>
      </rPr>
      <t>CONSEJO DOMINICANO DE PESCA Y ACUICULTURA</t>
    </r>
  </si>
  <si>
    <r>
      <rPr>
        <sz val="11"/>
        <color theme="1"/>
        <rFont val="Calibri"/>
        <family val="2"/>
      </rPr>
      <t>CONSEJO DOMINICANO DE PESCA Y ACUICULTURA</t>
    </r>
  </si>
  <si>
    <r>
      <rPr>
        <b/>
        <sz val="11"/>
        <color theme="1"/>
        <rFont val="Calibri"/>
        <family val="2"/>
      </rPr>
      <t>REMUNERACIONES Y CONTRIBUCIONES</t>
    </r>
  </si>
  <si>
    <r>
      <rPr>
        <sz val="11"/>
        <color theme="1"/>
        <rFont val="Calibri"/>
        <family val="2"/>
      </rPr>
      <t>2.1.1</t>
    </r>
  </si>
  <si>
    <r>
      <rPr>
        <sz val="11"/>
        <color theme="1"/>
        <rFont val="Calibri"/>
        <family val="2"/>
      </rPr>
      <t>REMUNERACIONES</t>
    </r>
  </si>
  <si>
    <r>
      <rPr>
        <sz val="11"/>
        <color theme="1"/>
        <rFont val="Calibri"/>
        <family val="2"/>
      </rPr>
      <t>2.1.2</t>
    </r>
  </si>
  <si>
    <r>
      <rPr>
        <sz val="11"/>
        <color theme="1"/>
        <rFont val="Calibri"/>
        <family val="2"/>
      </rPr>
      <t>SOBRESUELDOS</t>
    </r>
  </si>
  <si>
    <r>
      <rPr>
        <sz val="11"/>
        <color theme="1"/>
        <rFont val="Calibri"/>
        <family val="2"/>
      </rPr>
      <t>2.1.3</t>
    </r>
  </si>
  <si>
    <r>
      <rPr>
        <sz val="11"/>
        <color theme="1"/>
        <rFont val="Calibri"/>
        <family val="2"/>
      </rPr>
      <t>DIETAS Y GASTOS DE REPRESENTACIÓN</t>
    </r>
  </si>
  <si>
    <r>
      <rPr>
        <sz val="11"/>
        <color theme="1"/>
        <rFont val="Calibri"/>
        <family val="2"/>
      </rPr>
      <t>2.1.5</t>
    </r>
  </si>
  <si>
    <r>
      <rPr>
        <sz val="11"/>
        <color theme="1"/>
        <rFont val="Calibri"/>
        <family val="2"/>
      </rPr>
      <t>CONTRIBUCIONES A LA SEGURIDAD SOCIAL</t>
    </r>
  </si>
  <si>
    <r>
      <rPr>
        <b/>
        <sz val="11"/>
        <color theme="1"/>
        <rFont val="Calibri"/>
        <family val="2"/>
      </rPr>
      <t>CONTRATACIÓN DE SERVICIOS</t>
    </r>
  </si>
  <si>
    <r>
      <rPr>
        <sz val="11"/>
        <color theme="1"/>
        <rFont val="Calibri"/>
        <family val="2"/>
      </rPr>
      <t>2.2.1</t>
    </r>
  </si>
  <si>
    <r>
      <rPr>
        <sz val="11"/>
        <color theme="1"/>
        <rFont val="Calibri"/>
        <family val="2"/>
      </rPr>
      <t>SERVICIOS BÁSICOS</t>
    </r>
  </si>
  <si>
    <r>
      <rPr>
        <sz val="11"/>
        <color theme="1"/>
        <rFont val="Calibri"/>
        <family val="2"/>
      </rPr>
      <t>2.2.2</t>
    </r>
  </si>
  <si>
    <r>
      <rPr>
        <sz val="11"/>
        <color theme="1"/>
        <rFont val="Calibri"/>
        <family val="2"/>
      </rPr>
      <t>PUBLICIDAD, IMPRESIÓN Y ENCUADERNACIÓN</t>
    </r>
  </si>
  <si>
    <r>
      <rPr>
        <sz val="11"/>
        <color theme="1"/>
        <rFont val="Calibri"/>
        <family val="2"/>
      </rPr>
      <t>2.2.3</t>
    </r>
  </si>
  <si>
    <r>
      <rPr>
        <sz val="11"/>
        <color theme="1"/>
        <rFont val="Calibri"/>
        <family val="2"/>
      </rPr>
      <t>VIÁTICOS</t>
    </r>
  </si>
  <si>
    <r>
      <rPr>
        <sz val="11"/>
        <color theme="1"/>
        <rFont val="Calibri"/>
        <family val="2"/>
      </rPr>
      <t>2.2.5</t>
    </r>
  </si>
  <si>
    <r>
      <rPr>
        <sz val="11"/>
        <color theme="1"/>
        <rFont val="Calibri"/>
        <family val="2"/>
      </rPr>
      <t>ALQUILERES Y RENTAS</t>
    </r>
  </si>
  <si>
    <r>
      <rPr>
        <sz val="11"/>
        <color theme="1"/>
        <rFont val="Calibri"/>
        <family val="2"/>
      </rPr>
      <t>2.2.6</t>
    </r>
  </si>
  <si>
    <r>
      <rPr>
        <sz val="11"/>
        <color theme="1"/>
        <rFont val="Calibri"/>
        <family val="2"/>
      </rPr>
      <t>SEGUROS</t>
    </r>
  </si>
  <si>
    <r>
      <rPr>
        <sz val="11"/>
        <color theme="1"/>
        <rFont val="Calibri"/>
        <family val="2"/>
      </rPr>
      <t>2.2.7</t>
    </r>
  </si>
  <si>
    <r>
      <rPr>
        <sz val="11"/>
        <color theme="1"/>
        <rFont val="Calibri"/>
        <family val="2"/>
      </rPr>
      <t>SERVICIOS DE CONSERVACIÓN, REPARACIONES MENORES E INSTALACIONES TEMPORALES</t>
    </r>
  </si>
  <si>
    <r>
      <rPr>
        <sz val="11"/>
        <color theme="1"/>
        <rFont val="Calibri"/>
        <family val="2"/>
      </rPr>
      <t>2.2.8</t>
    </r>
  </si>
  <si>
    <r>
      <rPr>
        <sz val="11"/>
        <color theme="1"/>
        <rFont val="Calibri"/>
        <family val="2"/>
      </rPr>
      <t>OTROS SERVICIOS NO INCLUIDOS EN CONCEPTOS ANTERIORES</t>
    </r>
  </si>
  <si>
    <r>
      <rPr>
        <sz val="11"/>
        <color theme="1"/>
        <rFont val="Calibri"/>
        <family val="2"/>
      </rPr>
      <t>2.2.9</t>
    </r>
  </si>
  <si>
    <r>
      <rPr>
        <sz val="11"/>
        <color theme="1"/>
        <rFont val="Calibri"/>
        <family val="2"/>
      </rPr>
      <t>OTRAS CONTRATACIONES DE SERVICIOS</t>
    </r>
  </si>
  <si>
    <r>
      <rPr>
        <b/>
        <sz val="11"/>
        <color theme="1"/>
        <rFont val="Calibri"/>
        <family val="2"/>
      </rPr>
      <t>MATERIALES Y SUMINISTROS</t>
    </r>
  </si>
  <si>
    <r>
      <rPr>
        <sz val="11"/>
        <color theme="1"/>
        <rFont val="Calibri"/>
        <family val="2"/>
      </rPr>
      <t>2.3.1</t>
    </r>
  </si>
  <si>
    <r>
      <rPr>
        <sz val="11"/>
        <color theme="1"/>
        <rFont val="Calibri"/>
        <family val="2"/>
      </rPr>
      <t>ALIMENTOS Y PRODUCTOS AGROFORESTALES</t>
    </r>
  </si>
  <si>
    <r>
      <rPr>
        <sz val="11"/>
        <color theme="1"/>
        <rFont val="Calibri"/>
        <family val="2"/>
      </rPr>
      <t>2.3.2</t>
    </r>
  </si>
  <si>
    <r>
      <rPr>
        <sz val="11"/>
        <color theme="1"/>
        <rFont val="Calibri"/>
        <family val="2"/>
      </rPr>
      <t>TEXTILES Y VESTUARIOS</t>
    </r>
  </si>
  <si>
    <r>
      <rPr>
        <sz val="11"/>
        <color theme="1"/>
        <rFont val="Calibri"/>
        <family val="2"/>
      </rPr>
      <t>2.3.3</t>
    </r>
  </si>
  <si>
    <r>
      <rPr>
        <sz val="11"/>
        <color theme="1"/>
        <rFont val="Calibri"/>
        <family val="2"/>
      </rPr>
      <t>PRODUCTOS DE PAPEL, CARTÓN E IMPRESOS</t>
    </r>
  </si>
  <si>
    <r>
      <rPr>
        <sz val="11"/>
        <color theme="1"/>
        <rFont val="Calibri"/>
        <family val="2"/>
      </rPr>
      <t>2.3.5</t>
    </r>
  </si>
  <si>
    <r>
      <rPr>
        <sz val="11"/>
        <color theme="1"/>
        <rFont val="Calibri"/>
        <family val="2"/>
      </rPr>
      <t>PRODUCTOS DE CUERO, CAUCHO Y PLÁSTICO</t>
    </r>
  </si>
  <si>
    <r>
      <rPr>
        <sz val="11"/>
        <color theme="1"/>
        <rFont val="Calibri"/>
        <family val="2"/>
      </rPr>
      <t>2.3.7</t>
    </r>
  </si>
  <si>
    <r>
      <rPr>
        <sz val="11"/>
        <color theme="1"/>
        <rFont val="Calibri"/>
        <family val="2"/>
      </rPr>
      <t>COMBUSTIBLES, LUBRICANTES, PRODUCTOS QUÍMICOS Y CONEXOS</t>
    </r>
  </si>
  <si>
    <r>
      <rPr>
        <sz val="11"/>
        <color theme="1"/>
        <rFont val="Calibri"/>
        <family val="2"/>
      </rPr>
      <t>2.3.9</t>
    </r>
  </si>
  <si>
    <r>
      <rPr>
        <sz val="11"/>
        <color theme="1"/>
        <rFont val="Calibri"/>
        <family val="2"/>
      </rPr>
      <t>PRODUCTOS Y ÚTILES VARIOS</t>
    </r>
  </si>
  <si>
    <r>
      <rPr>
        <b/>
        <sz val="11"/>
        <color theme="1"/>
        <rFont val="Calibri"/>
        <family val="2"/>
      </rPr>
      <t>BIENES MUEBLES, INMUEBLES E INTANGIBLES</t>
    </r>
  </si>
  <si>
    <r>
      <rPr>
        <sz val="11"/>
        <color theme="1"/>
        <rFont val="Calibri"/>
        <family val="2"/>
      </rPr>
      <t>2.6.1</t>
    </r>
  </si>
  <si>
    <r>
      <rPr>
        <sz val="11"/>
        <color theme="1"/>
        <rFont val="Calibri"/>
        <family val="2"/>
      </rPr>
      <t>MOBILIARIO Y EQUIPO</t>
    </r>
  </si>
  <si>
    <t xml:space="preserve">Fuente: SIGEF </t>
  </si>
  <si>
    <t>Enc. de Presupuesto</t>
  </si>
  <si>
    <r>
      <rPr>
        <b/>
        <sz val="11"/>
        <color theme="1"/>
        <rFont val="Arial"/>
        <family val="2"/>
      </rPr>
      <t>CONSEJO DOMINICANO DE PESCA Y ACUICULTURA</t>
    </r>
  </si>
  <si>
    <r>
      <rPr>
        <b/>
        <sz val="11"/>
        <color theme="1"/>
        <rFont val="Arial"/>
        <family val="2"/>
      </rPr>
      <t>CONSEJO DOMINICANO DE PESCA Y ACUICULTURA</t>
    </r>
  </si>
  <si>
    <r>
      <rPr>
        <b/>
        <sz val="11"/>
        <color theme="1"/>
        <rFont val="Arial"/>
        <family val="2"/>
      </rPr>
      <t>CONSEJO DOMINICANO DE PESCA Y ACUICULTURA</t>
    </r>
  </si>
  <si>
    <r>
      <rPr>
        <b/>
        <sz val="11"/>
        <color theme="1"/>
        <rFont val="Arial"/>
        <family val="2"/>
      </rPr>
      <t>Registro de licencias de comercialización, explotacion, exportación e impor</t>
    </r>
  </si>
  <si>
    <r>
      <rPr>
        <b/>
        <sz val="11"/>
        <color theme="1"/>
        <rFont val="Arial"/>
        <family val="2"/>
      </rPr>
      <t>REMUNERACIONES Y CONTRIBUCIONES</t>
    </r>
  </si>
  <si>
    <r>
      <rPr>
        <b/>
        <sz val="11"/>
        <color theme="1"/>
        <rFont val="Arial"/>
        <family val="2"/>
      </rPr>
      <t>2.1.1</t>
    </r>
  </si>
  <si>
    <r>
      <rPr>
        <b/>
        <sz val="11"/>
        <color theme="1"/>
        <rFont val="Arial"/>
        <family val="2"/>
      </rPr>
      <t>REMUNERACIONES</t>
    </r>
  </si>
  <si>
    <r>
      <rPr>
        <b/>
        <sz val="11"/>
        <color theme="1"/>
        <rFont val="Arial"/>
        <family val="2"/>
      </rPr>
      <t>2.1.2</t>
    </r>
  </si>
  <si>
    <r>
      <rPr>
        <b/>
        <sz val="11"/>
        <color theme="1"/>
        <rFont val="Arial"/>
        <family val="2"/>
      </rPr>
      <t>SOBRESUELDOS</t>
    </r>
  </si>
  <si>
    <r>
      <rPr>
        <b/>
        <sz val="11"/>
        <color theme="1"/>
        <rFont val="Arial"/>
        <family val="2"/>
      </rPr>
      <t>2.1.3</t>
    </r>
  </si>
  <si>
    <r>
      <rPr>
        <b/>
        <sz val="11"/>
        <color theme="1"/>
        <rFont val="Arial"/>
        <family val="2"/>
      </rPr>
      <t>DIETAS Y GASTOS DE REPRESENTACIÓN</t>
    </r>
  </si>
  <si>
    <r>
      <rPr>
        <b/>
        <sz val="11"/>
        <color theme="1"/>
        <rFont val="Arial"/>
        <family val="2"/>
      </rPr>
      <t>2.1.5</t>
    </r>
  </si>
  <si>
    <r>
      <rPr>
        <b/>
        <sz val="11"/>
        <color theme="1"/>
        <rFont val="Arial"/>
        <family val="2"/>
      </rPr>
      <t>CONTRIBUCIONES A LA SEGURIDAD SOCIAL</t>
    </r>
  </si>
  <si>
    <r>
      <rPr>
        <b/>
        <sz val="11"/>
        <color theme="1"/>
        <rFont val="Arial"/>
        <family val="2"/>
      </rPr>
      <t>CONTRATACIÓN DE SERVICIOS</t>
    </r>
  </si>
  <si>
    <r>
      <rPr>
        <b/>
        <sz val="11"/>
        <color theme="1"/>
        <rFont val="Arial"/>
        <family val="2"/>
      </rPr>
      <t>2.2.1</t>
    </r>
  </si>
  <si>
    <r>
      <rPr>
        <b/>
        <sz val="11"/>
        <color theme="1"/>
        <rFont val="Arial"/>
        <family val="2"/>
      </rPr>
      <t>SERVICIOS BÁSICOS</t>
    </r>
  </si>
  <si>
    <r>
      <rPr>
        <b/>
        <sz val="11"/>
        <color theme="1"/>
        <rFont val="Arial"/>
        <family val="2"/>
      </rPr>
      <t>2.2.2</t>
    </r>
  </si>
  <si>
    <r>
      <rPr>
        <b/>
        <sz val="11"/>
        <color theme="1"/>
        <rFont val="Arial"/>
        <family val="2"/>
      </rPr>
      <t>PUBLICIDAD, IMPRESIÓN Y ENCUADERNACIÓN</t>
    </r>
  </si>
  <si>
    <r>
      <rPr>
        <b/>
        <sz val="11"/>
        <color theme="1"/>
        <rFont val="Arial"/>
        <family val="2"/>
      </rPr>
      <t>2.2.3</t>
    </r>
  </si>
  <si>
    <r>
      <rPr>
        <b/>
        <sz val="11"/>
        <color theme="1"/>
        <rFont val="Arial"/>
        <family val="2"/>
      </rPr>
      <t>VIÁTICOS</t>
    </r>
  </si>
  <si>
    <r>
      <rPr>
        <b/>
        <sz val="11"/>
        <color theme="1"/>
        <rFont val="Arial"/>
        <family val="2"/>
      </rPr>
      <t>2.2.4</t>
    </r>
  </si>
  <si>
    <r>
      <rPr>
        <b/>
        <sz val="11"/>
        <color theme="1"/>
        <rFont val="Arial"/>
        <family val="2"/>
      </rPr>
      <t>TRANSPORTE Y ALMACENAJE</t>
    </r>
  </si>
  <si>
    <r>
      <rPr>
        <b/>
        <sz val="11"/>
        <color theme="1"/>
        <rFont val="Arial"/>
        <family val="2"/>
      </rPr>
      <t>2.2.5</t>
    </r>
  </si>
  <si>
    <r>
      <rPr>
        <b/>
        <sz val="11"/>
        <color theme="1"/>
        <rFont val="Arial"/>
        <family val="2"/>
      </rPr>
      <t>ALQUILERES Y RENTAS</t>
    </r>
  </si>
  <si>
    <r>
      <rPr>
        <b/>
        <sz val="11"/>
        <color theme="1"/>
        <rFont val="Arial"/>
        <family val="2"/>
      </rPr>
      <t>2.2.6</t>
    </r>
  </si>
  <si>
    <r>
      <rPr>
        <b/>
        <sz val="11"/>
        <color theme="1"/>
        <rFont val="Arial"/>
        <family val="2"/>
      </rPr>
      <t>SEGUROS</t>
    </r>
  </si>
  <si>
    <r>
      <rPr>
        <b/>
        <sz val="11"/>
        <color theme="1"/>
        <rFont val="Arial"/>
        <family val="2"/>
      </rPr>
      <t>2.2.7</t>
    </r>
  </si>
  <si>
    <r>
      <rPr>
        <b/>
        <sz val="11"/>
        <color theme="1"/>
        <rFont val="Arial"/>
        <family val="2"/>
      </rPr>
      <t>SERVICIOS DE CONSERVACIÓN, REPARACIONES MENORES E INSTALACIONES TEMPORALES</t>
    </r>
  </si>
  <si>
    <r>
      <rPr>
        <b/>
        <sz val="11"/>
        <color theme="1"/>
        <rFont val="Arial"/>
        <family val="2"/>
      </rPr>
      <t>2.2.8</t>
    </r>
  </si>
  <si>
    <r>
      <rPr>
        <b/>
        <sz val="11"/>
        <color theme="1"/>
        <rFont val="Arial"/>
        <family val="2"/>
      </rPr>
      <t>OTROS SERVICIOS NO INCLUIDOS EN CONCEPTOS ANTERIORES</t>
    </r>
  </si>
  <si>
    <r>
      <rPr>
        <b/>
        <sz val="11"/>
        <color theme="1"/>
        <rFont val="Arial"/>
        <family val="2"/>
      </rPr>
      <t>2.2.9</t>
    </r>
  </si>
  <si>
    <r>
      <rPr>
        <b/>
        <sz val="11"/>
        <color theme="1"/>
        <rFont val="Arial"/>
        <family val="2"/>
      </rPr>
      <t>OTRAS CONTRATACIONES DE SERVICIOS</t>
    </r>
  </si>
  <si>
    <r>
      <rPr>
        <b/>
        <sz val="11"/>
        <color theme="1"/>
        <rFont val="Arial"/>
        <family val="2"/>
      </rPr>
      <t>MATERIALES Y SUMINISTROS</t>
    </r>
  </si>
  <si>
    <r>
      <rPr>
        <b/>
        <sz val="11"/>
        <color theme="1"/>
        <rFont val="Arial"/>
        <family val="2"/>
      </rPr>
      <t>2.3.1</t>
    </r>
  </si>
  <si>
    <r>
      <rPr>
        <b/>
        <sz val="11"/>
        <color theme="1"/>
        <rFont val="Arial"/>
        <family val="2"/>
      </rPr>
      <t>ALIMENTOS Y PRODUCTOS AGROFORESTALES</t>
    </r>
  </si>
  <si>
    <r>
      <rPr>
        <b/>
        <sz val="11"/>
        <color theme="1"/>
        <rFont val="Arial"/>
        <family val="2"/>
      </rPr>
      <t>2.3.2</t>
    </r>
  </si>
  <si>
    <r>
      <rPr>
        <b/>
        <sz val="11"/>
        <color theme="1"/>
        <rFont val="Arial"/>
        <family val="2"/>
      </rPr>
      <t>TEXTILES Y VESTUARIOS</t>
    </r>
  </si>
  <si>
    <r>
      <rPr>
        <b/>
        <sz val="11"/>
        <color theme="1"/>
        <rFont val="Arial"/>
        <family val="2"/>
      </rPr>
      <t>2.3.3</t>
    </r>
  </si>
  <si>
    <r>
      <rPr>
        <b/>
        <sz val="11"/>
        <color theme="1"/>
        <rFont val="Arial"/>
        <family val="2"/>
      </rPr>
      <t>PRODUCTOS DE PAPEL, CARTÓN E IMPRESOS</t>
    </r>
  </si>
  <si>
    <r>
      <rPr>
        <b/>
        <sz val="11"/>
        <color theme="1"/>
        <rFont val="Arial"/>
        <family val="2"/>
      </rPr>
      <t>2.3.5</t>
    </r>
  </si>
  <si>
    <r>
      <rPr>
        <b/>
        <sz val="11"/>
        <color theme="1"/>
        <rFont val="Arial"/>
        <family val="2"/>
      </rPr>
      <t>PRODUCTOS DE CUERO, CAUCHO Y PLÁSTICO</t>
    </r>
  </si>
  <si>
    <r>
      <rPr>
        <b/>
        <sz val="11"/>
        <color theme="1"/>
        <rFont val="Arial"/>
        <family val="2"/>
      </rPr>
      <t>2.3.7</t>
    </r>
  </si>
  <si>
    <r>
      <rPr>
        <b/>
        <sz val="11"/>
        <color theme="1"/>
        <rFont val="Arial"/>
        <family val="2"/>
      </rPr>
      <t>COMBUSTIBLES, LUBRICANTES, PRODUCTOS QUÍMICOS Y CONEXOS</t>
    </r>
  </si>
  <si>
    <r>
      <rPr>
        <b/>
        <sz val="11"/>
        <color theme="1"/>
        <rFont val="Arial"/>
        <family val="2"/>
      </rPr>
      <t>2.3.9</t>
    </r>
  </si>
  <si>
    <r>
      <rPr>
        <b/>
        <sz val="11"/>
        <color theme="1"/>
        <rFont val="Arial"/>
        <family val="2"/>
      </rPr>
      <t>PRODUCTOS Y ÚTILES VARIOS</t>
    </r>
  </si>
  <si>
    <r>
      <rPr>
        <b/>
        <sz val="11"/>
        <color theme="1"/>
        <rFont val="Arial"/>
        <family val="2"/>
      </rPr>
      <t>BIENES MUEBLES, INMUEBLES E INTANGIBLES</t>
    </r>
  </si>
  <si>
    <r>
      <rPr>
        <b/>
        <sz val="11"/>
        <color theme="1"/>
        <rFont val="Arial"/>
        <family val="2"/>
      </rPr>
      <t>2.6.1</t>
    </r>
  </si>
  <si>
    <r>
      <rPr>
        <b/>
        <sz val="11"/>
        <color theme="1"/>
        <rFont val="Arial"/>
        <family val="2"/>
      </rPr>
      <t>MOBILIARIO Y EQUIPO</t>
    </r>
  </si>
  <si>
    <r>
      <rPr>
        <b/>
        <sz val="11"/>
        <color theme="1"/>
        <rFont val="Arial"/>
        <family val="2"/>
      </rPr>
      <t>2.6.4</t>
    </r>
  </si>
  <si>
    <r>
      <rPr>
        <b/>
        <sz val="11"/>
        <color theme="1"/>
        <rFont val="Arial"/>
        <family val="2"/>
      </rPr>
      <t>VEHÍCULOS Y EQUIPO DE TRANSPORTE, TRACCIÓN Y ELEVACIÓN</t>
    </r>
  </si>
  <si>
    <r>
      <rPr>
        <b/>
        <sz val="6"/>
        <color theme="1"/>
        <rFont val="Arial"/>
        <family val="2"/>
      </rPr>
      <t>Capí•tulo.SubCapitulo.Unidad Ejecutora.Actividad / Obra.Ref CCP Concepto.Ref CCP Cuenta</t>
    </r>
  </si>
  <si>
    <r>
      <rPr>
        <b/>
        <sz val="6"/>
        <color rgb="FF000000"/>
        <rFont val="Arial"/>
        <family val="2"/>
      </rPr>
      <t xml:space="preserve">Presupuesto Inicial
</t>
    </r>
    <r>
      <rPr>
        <b/>
        <sz val="6"/>
        <color rgb="FF000000"/>
        <rFont val="Arial"/>
        <family val="2"/>
      </rPr>
      <t>(I)</t>
    </r>
  </si>
  <si>
    <r>
      <rPr>
        <b/>
        <sz val="6"/>
        <color theme="1"/>
        <rFont val="Arial"/>
        <family val="2"/>
      </rPr>
      <t>Modificaciones Presupuestarias (M)</t>
    </r>
  </si>
  <si>
    <r>
      <rPr>
        <b/>
        <sz val="6"/>
        <color rgb="FF000000"/>
        <rFont val="Arial"/>
        <family val="2"/>
      </rPr>
      <t xml:space="preserve">Presupuesto Vigente
</t>
    </r>
    <r>
      <rPr>
        <b/>
        <sz val="6"/>
        <color rgb="FF000000"/>
        <rFont val="Arial"/>
        <family val="2"/>
      </rPr>
      <t>(V = I + M)</t>
    </r>
  </si>
  <si>
    <r>
      <rPr>
        <b/>
        <sz val="6"/>
        <color theme="1"/>
        <rFont val="Arial"/>
        <family val="2"/>
      </rPr>
      <t>Monto DEVENGADO (E)</t>
    </r>
  </si>
  <si>
    <r>
      <rPr>
        <b/>
        <sz val="6"/>
        <color theme="1"/>
        <rFont val="Arial"/>
        <family val="2"/>
      </rPr>
      <t>Balance (B = V - E)</t>
    </r>
  </si>
  <si>
    <r>
      <rPr>
        <b/>
        <sz val="6"/>
        <color theme="1"/>
        <rFont val="Arial"/>
        <family val="2"/>
      </rPr>
      <t>%</t>
    </r>
  </si>
  <si>
    <r>
      <rPr>
        <b/>
        <sz val="6"/>
        <color theme="1"/>
        <rFont val="Arial"/>
        <family val="2"/>
      </rPr>
      <t>Total General                                                                                                                                                                                                                                                                                                                    131,379,501.00                            -2,582,258.00                           128,797,243.00                             79,835,554.76                               48,961,688.24               61.99</t>
    </r>
  </si>
  <si>
    <r>
      <rPr>
        <b/>
        <sz val="7"/>
        <color rgb="FF000000"/>
        <rFont val="Arial"/>
        <family val="2"/>
      </rPr>
      <t xml:space="preserve">Parametros Reporte:
</t>
    </r>
    <r>
      <rPr>
        <b/>
        <sz val="7"/>
        <color rgb="FF000000"/>
        <rFont val="Arial"/>
        <family val="2"/>
      </rPr>
      <t xml:space="preserve">Hasta : 09/10/2020 23:59
</t>
    </r>
    <r>
      <rPr>
        <b/>
        <sz val="7"/>
        <color rgb="FF000000"/>
        <rFont val="Arial"/>
        <family val="2"/>
      </rPr>
      <t xml:space="preserve">null : Balance Aprobado + Temporal Modificación : S
</t>
    </r>
    <r>
      <rPr>
        <b/>
        <sz val="7"/>
        <color rgb="FF000000"/>
        <rFont val="Arial"/>
        <family val="2"/>
      </rPr>
      <t>null : Presupuesto Vigente</t>
    </r>
  </si>
  <si>
    <r>
      <rPr>
        <b/>
        <sz val="7"/>
        <color rgb="FF000000"/>
        <rFont val="Arial"/>
        <family val="2"/>
      </rPr>
      <t xml:space="preserve">Preconfiguración : 11-CLASIFICACIÓN INSTITUCIONAL Perí•odo : 2020
</t>
    </r>
    <r>
      <rPr>
        <b/>
        <sz val="7"/>
        <color rgb="FF000000"/>
        <rFont val="Arial"/>
        <family val="2"/>
      </rPr>
      <t xml:space="preserve">Institucional : N
</t>
    </r>
    <r>
      <rPr>
        <b/>
        <sz val="7"/>
        <color rgb="FF000000"/>
        <rFont val="Arial"/>
        <family val="2"/>
      </rPr>
      <t xml:space="preserve">Partida Libre : CAP=0000:9999 Presupuestado : S
</t>
    </r>
    <r>
      <rPr>
        <b/>
        <sz val="7"/>
        <color rgb="FF000000"/>
        <rFont val="Arial"/>
        <family val="2"/>
      </rPr>
      <t xml:space="preserve">Tí•tulo Reporte : CLASIFICACIÓN INSTITUCIONAL
</t>
    </r>
    <r>
      <rPr>
        <b/>
        <sz val="7"/>
        <color rgb="FF000000"/>
        <rFont val="Arial"/>
        <family val="2"/>
      </rPr>
      <t xml:space="preserve">Inicial : S
</t>
    </r>
    <r>
      <rPr>
        <b/>
        <sz val="7"/>
        <color rgb="FF000000"/>
        <rFont val="Arial"/>
        <family val="2"/>
      </rPr>
      <t xml:space="preserve">No Presupuestado : N
</t>
    </r>
    <r>
      <rPr>
        <b/>
        <sz val="7"/>
        <color rgb="FF000000"/>
        <rFont val="Arial"/>
        <family val="2"/>
      </rPr>
      <t xml:space="preserve">% : S
</t>
    </r>
    <r>
      <rPr>
        <b/>
        <sz val="7"/>
        <color rgb="FF000000"/>
        <rFont val="Arial"/>
        <family val="2"/>
      </rPr>
      <t xml:space="preserve">Tipo Fecha : 01-01-Hist.Registro Vigente : S
</t>
    </r>
    <r>
      <rPr>
        <b/>
        <sz val="7"/>
        <color rgb="FF000000"/>
        <rFont val="Arial"/>
        <family val="2"/>
      </rPr>
      <t xml:space="preserve">: -
</t>
    </r>
    <r>
      <rPr>
        <b/>
        <sz val="7"/>
        <color rgb="FF000000"/>
        <rFont val="Arial"/>
        <family val="2"/>
      </rPr>
      <t xml:space="preserve">Etapa : S
</t>
    </r>
    <r>
      <rPr>
        <b/>
        <sz val="7"/>
        <color rgb="FF000000"/>
        <rFont val="Arial"/>
        <family val="2"/>
      </rPr>
      <t xml:space="preserve">Reportes Anteriores : -
</t>
    </r>
    <r>
      <rPr>
        <b/>
        <sz val="7"/>
        <color rgb="FF000000"/>
        <rFont val="Arial"/>
        <family val="2"/>
      </rPr>
      <t xml:space="preserve">Tipo de Reporte : pdf-Archivo PDF Acrobat
</t>
    </r>
    <r>
      <rPr>
        <b/>
        <sz val="7"/>
        <color rgb="FF000000"/>
        <rFont val="Arial"/>
        <family val="2"/>
      </rPr>
      <t xml:space="preserve">Entidad : 48-Consejo Dominicano de Pesca y Acuicultura Etapa del Gasto : DEVENGADO-DEVENGADO
</t>
    </r>
    <r>
      <rPr>
        <b/>
        <sz val="7"/>
        <color rgb="FF000000"/>
        <rFont val="Arial"/>
        <family val="2"/>
      </rPr>
      <t xml:space="preserve">Clasificador : dr.gov.sigef.clasificadores.programatico.actividadobra.LookupVOActividadObra-Actividad / Obra Nombre :
</t>
    </r>
    <r>
      <rPr>
        <b/>
        <sz val="7"/>
        <color rgb="FF000000"/>
        <rFont val="Arial"/>
        <family val="2"/>
      </rPr>
      <t>Balance : S</t>
    </r>
  </si>
  <si>
    <t>2.6.8</t>
  </si>
  <si>
    <t>BIENES INTANGIBLES</t>
  </si>
  <si>
    <t>Carlos Then Contin</t>
  </si>
  <si>
    <t>Director Ejecutivo</t>
  </si>
  <si>
    <t>2.3.6</t>
  </si>
  <si>
    <t>PRODUCTOS DE MINERIAS METÁLICOS Y NO METÁLICOS</t>
  </si>
  <si>
    <t>2.2.4</t>
  </si>
  <si>
    <t>TRANSPORTE Y ALMACENAJE</t>
  </si>
  <si>
    <t>2.6.5</t>
  </si>
  <si>
    <t>SISTEMA Y EQUIPOS DE CLIMATIZACIÓN</t>
  </si>
  <si>
    <t>MOBILIARIO Y EQUIPO DE AUDIO, AUDIOVISUAL, RECREATIVO  Y EDUCACIONAL</t>
  </si>
  <si>
    <t xml:space="preserve">2.6.2  </t>
  </si>
  <si>
    <t>2.6.3</t>
  </si>
  <si>
    <t>EQUIPO E INSTRUMENTAL, CIENTIFICO Y LABORATORIO</t>
  </si>
  <si>
    <t>un presupuesto complementario.</t>
  </si>
  <si>
    <t>cumplido los requisitos administrativos dispuestos por el reglamento de la presente Ley.</t>
  </si>
  <si>
    <t>Melba Peña</t>
  </si>
  <si>
    <t>PRESUPUESTO APROBADO</t>
  </si>
  <si>
    <t>PRESUPUESTO MODIFICADO</t>
  </si>
  <si>
    <t xml:space="preserve">                             Director Administrativo y Financiero</t>
  </si>
  <si>
    <t xml:space="preserve">                              Pedro Antonio Gilbert Noboa</t>
  </si>
  <si>
    <r>
      <t xml:space="preserve">Total devengado: </t>
    </r>
    <r>
      <rPr>
        <sz val="7"/>
        <color rgb="FF000000"/>
        <rFont val="Calibri"/>
        <family val="2"/>
        <scheme val="major"/>
      </rPr>
      <t>Son los recursos financieros que surge con la obligacion de pago por la recepción de conformidad</t>
    </r>
  </si>
  <si>
    <t>Fuente de registro: 01 de enero al 31 de enero 2023</t>
  </si>
  <si>
    <t>Fecha de imputación: hasta el 31 de enero 2023</t>
  </si>
  <si>
    <t>PRESUPUESTO APROBADO AÑO 2023</t>
  </si>
  <si>
    <t xml:space="preserve">de obras, bienes y servicios oportunamente contratados o, en los casos de gastos sin contrapretación, por haberse </t>
  </si>
  <si>
    <r>
      <rPr>
        <b/>
        <sz val="7"/>
        <color theme="1"/>
        <rFont val="Calibri"/>
        <family val="2"/>
        <scheme val="major"/>
      </rPr>
      <t>Presupuesto aprobado</t>
    </r>
    <r>
      <rPr>
        <sz val="7"/>
        <color rgb="FF000000"/>
        <rFont val="Calibri"/>
        <family val="2"/>
        <scheme val="major"/>
      </rPr>
      <t>: Se refiere al presupuesto aprobado en Ley de Presupuesto General del Estado</t>
    </r>
  </si>
  <si>
    <r>
      <rPr>
        <b/>
        <sz val="7"/>
        <color theme="1"/>
        <rFont val="Calibri"/>
        <family val="2"/>
        <scheme val="major"/>
      </rPr>
      <t>Presupuesto modificado</t>
    </r>
    <r>
      <rPr>
        <sz val="7"/>
        <color rgb="FF000000"/>
        <rFont val="Calibri"/>
        <family val="2"/>
        <scheme val="major"/>
      </rPr>
      <t xml:space="preserve">: Se refiere al presupuesto aprobado en caso de que el Congreso Nacional apruebe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</si>
</sst>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0"/>
    <numFmt numFmtId="165" formatCode="0000"/>
    <numFmt numFmtId="166" formatCode="0.0"/>
  </numFmts>
  <fonts count="28" x14ac:knownFonts="1">
    <font>
      <sz val="10"/>
      <color rgb="FF000000"/>
      <name val="Times New Roman"/>
    </font>
    <font>
      <b/>
      <sz val="12"/>
      <color theme="1"/>
      <name val="Arial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Times New Roman"/>
      <family val="1"/>
    </font>
    <font>
      <b/>
      <sz val="6"/>
      <color theme="1"/>
      <name val="Arial"/>
      <family val="2"/>
    </font>
    <font>
      <b/>
      <sz val="6"/>
      <color rgb="FF000000"/>
      <name val="Arial"/>
      <family val="2"/>
    </font>
    <font>
      <b/>
      <sz val="7"/>
      <color rgb="FF000000"/>
      <name val="Arial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Times New Roman"/>
      <family val="1"/>
    </font>
    <font>
      <sz val="7"/>
      <color theme="1"/>
      <name val="Calibri"/>
      <family val="2"/>
      <scheme val="major"/>
    </font>
    <font>
      <sz val="7"/>
      <color theme="1"/>
      <name val="Calibri"/>
      <family val="2"/>
    </font>
    <font>
      <sz val="7"/>
      <name val="Calibri"/>
      <family val="2"/>
      <scheme val="major"/>
    </font>
    <font>
      <sz val="7"/>
      <color rgb="FF000000"/>
      <name val="Calibri"/>
      <family val="2"/>
      <scheme val="major"/>
    </font>
    <font>
      <b/>
      <sz val="7"/>
      <color theme="1"/>
      <name val="Calibri"/>
      <family val="2"/>
      <scheme val="major"/>
    </font>
    <font>
      <b/>
      <u/>
      <sz val="7"/>
      <color theme="1"/>
      <name val="Calibri"/>
      <family val="2"/>
      <scheme val="major"/>
    </font>
    <font>
      <sz val="7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7FDFFF"/>
        <bgColor rgb="FF7FDFFF"/>
      </patternFill>
    </fill>
    <fill>
      <patternFill patternType="solid">
        <fgColor rgb="FFE0E0E0"/>
        <bgColor rgb="FFE0E0E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92">
    <xf numFmtId="0" fontId="0" fillId="0" borderId="0" xfId="0" applyAlignment="1">
      <alignment horizontal="left" vertical="top"/>
    </xf>
    <xf numFmtId="49" fontId="1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top"/>
    </xf>
    <xf numFmtId="0" fontId="5" fillId="3" borderId="1" xfId="0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right" vertical="top" shrinkToFit="1"/>
    </xf>
    <xf numFmtId="4" fontId="7" fillId="0" borderId="5" xfId="0" applyNumberFormat="1" applyFont="1" applyBorder="1" applyAlignment="1">
      <alignment horizontal="right" vertical="top" shrinkToFit="1"/>
    </xf>
    <xf numFmtId="4" fontId="7" fillId="2" borderId="6" xfId="0" applyNumberFormat="1" applyFont="1" applyFill="1" applyBorder="1" applyAlignment="1">
      <alignment horizontal="right" vertical="top" shrinkToFit="1"/>
    </xf>
    <xf numFmtId="0" fontId="8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4" fontId="6" fillId="0" borderId="5" xfId="0" applyNumberFormat="1" applyFont="1" applyBorder="1" applyAlignment="1">
      <alignment horizontal="right" vertical="top" shrinkToFit="1"/>
    </xf>
    <xf numFmtId="2" fontId="6" fillId="0" borderId="5" xfId="0" applyNumberFormat="1" applyFont="1" applyBorder="1" applyAlignment="1">
      <alignment horizontal="right" vertical="top" shrinkToFit="1"/>
    </xf>
    <xf numFmtId="2" fontId="7" fillId="0" borderId="5" xfId="0" applyNumberFormat="1" applyFont="1" applyBorder="1" applyAlignment="1">
      <alignment horizontal="right" vertical="top" shrinkToFit="1"/>
    </xf>
    <xf numFmtId="4" fontId="7" fillId="0" borderId="8" xfId="0" applyNumberFormat="1" applyFont="1" applyBorder="1" applyAlignment="1">
      <alignment horizontal="right" vertical="top" shrinkToFit="1"/>
    </xf>
    <xf numFmtId="2" fontId="7" fillId="0" borderId="8" xfId="0" applyNumberFormat="1" applyFont="1" applyBorder="1" applyAlignment="1">
      <alignment horizontal="right" vertical="top" shrinkToFit="1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1" fontId="11" fillId="4" borderId="9" xfId="0" applyNumberFormat="1" applyFont="1" applyFill="1" applyBorder="1" applyAlignment="1">
      <alignment horizontal="right" vertical="top" shrinkToFit="1"/>
    </xf>
    <xf numFmtId="0" fontId="12" fillId="4" borderId="9" xfId="0" applyFont="1" applyFill="1" applyBorder="1" applyAlignment="1">
      <alignment horizontal="left" vertical="top" wrapText="1"/>
    </xf>
    <xf numFmtId="4" fontId="11" fillId="4" borderId="9" xfId="0" applyNumberFormat="1" applyFont="1" applyFill="1" applyBorder="1" applyAlignment="1">
      <alignment horizontal="right" vertical="top" shrinkToFit="1"/>
    </xf>
    <xf numFmtId="2" fontId="11" fillId="4" borderId="9" xfId="0" applyNumberFormat="1" applyFont="1" applyFill="1" applyBorder="1" applyAlignment="1">
      <alignment horizontal="right" vertical="top" shrinkToFit="1"/>
    </xf>
    <xf numFmtId="164" fontId="11" fillId="0" borderId="0" xfId="0" applyNumberFormat="1" applyFont="1" applyAlignment="1">
      <alignment horizontal="right" vertical="top" shrinkToFit="1"/>
    </xf>
    <xf numFmtId="0" fontId="12" fillId="0" borderId="0" xfId="0" applyFont="1" applyAlignment="1">
      <alignment horizontal="left" vertical="top" wrapText="1"/>
    </xf>
    <xf numFmtId="4" fontId="11" fillId="0" borderId="0" xfId="0" applyNumberFormat="1" applyFont="1" applyAlignment="1">
      <alignment horizontal="right" vertical="top" shrinkToFit="1"/>
    </xf>
    <xf numFmtId="2" fontId="11" fillId="0" borderId="0" xfId="0" applyNumberFormat="1" applyFont="1" applyAlignment="1">
      <alignment horizontal="right" vertical="top" shrinkToFit="1"/>
    </xf>
    <xf numFmtId="0" fontId="13" fillId="0" borderId="0" xfId="0" applyFont="1" applyAlignment="1">
      <alignment horizontal="left" wrapText="1"/>
    </xf>
    <xf numFmtId="165" fontId="11" fillId="0" borderId="0" xfId="0" applyNumberFormat="1" applyFont="1" applyAlignment="1">
      <alignment horizontal="left" vertical="top" shrinkToFit="1"/>
    </xf>
    <xf numFmtId="4" fontId="10" fillId="0" borderId="0" xfId="0" applyNumberFormat="1" applyFont="1" applyAlignment="1">
      <alignment horizontal="left" vertical="top"/>
    </xf>
    <xf numFmtId="166" fontId="11" fillId="0" borderId="0" xfId="0" applyNumberFormat="1" applyFont="1" applyAlignment="1">
      <alignment horizontal="left" vertical="top" shrinkToFit="1"/>
    </xf>
    <xf numFmtId="0" fontId="12" fillId="0" borderId="0" xfId="0" applyFont="1" applyAlignment="1">
      <alignment horizontal="right" vertical="top" wrapText="1"/>
    </xf>
    <xf numFmtId="0" fontId="12" fillId="0" borderId="0" xfId="0" applyFont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0" fillId="5" borderId="1" xfId="0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0" fontId="0" fillId="5" borderId="1" xfId="0" applyFill="1" applyBorder="1" applyAlignment="1">
      <alignment horizontal="left" vertical="top" wrapText="1"/>
    </xf>
    <xf numFmtId="0" fontId="14" fillId="5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4" fontId="7" fillId="0" borderId="6" xfId="0" applyNumberFormat="1" applyFont="1" applyBorder="1" applyAlignment="1">
      <alignment horizontal="right" vertical="top" shrinkToFit="1"/>
    </xf>
    <xf numFmtId="2" fontId="7" fillId="0" borderId="6" xfId="0" applyNumberFormat="1" applyFont="1" applyBorder="1" applyAlignment="1">
      <alignment horizontal="right" vertical="top" shrinkToFit="1"/>
    </xf>
    <xf numFmtId="4" fontId="6" fillId="0" borderId="6" xfId="0" applyNumberFormat="1" applyFont="1" applyBorder="1" applyAlignment="1">
      <alignment horizontal="right" vertical="top" shrinkToFit="1"/>
    </xf>
    <xf numFmtId="0" fontId="19" fillId="0" borderId="0" xfId="0" applyFont="1"/>
    <xf numFmtId="0" fontId="0" fillId="0" borderId="0" xfId="0"/>
    <xf numFmtId="0" fontId="5" fillId="3" borderId="10" xfId="0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right" vertical="top" shrinkToFit="1"/>
    </xf>
    <xf numFmtId="4" fontId="7" fillId="0" borderId="4" xfId="0" applyNumberFormat="1" applyFont="1" applyBorder="1" applyAlignment="1">
      <alignment horizontal="right" vertical="top" shrinkToFit="1"/>
    </xf>
    <xf numFmtId="4" fontId="6" fillId="0" borderId="4" xfId="0" applyNumberFormat="1" applyFont="1" applyBorder="1" applyAlignment="1">
      <alignment horizontal="right" vertical="top" shrinkToFit="1"/>
    </xf>
    <xf numFmtId="2" fontId="7" fillId="0" borderId="4" xfId="0" applyNumberFormat="1" applyFont="1" applyBorder="1" applyAlignment="1">
      <alignment horizontal="right" vertical="top" shrinkToFit="1"/>
    </xf>
    <xf numFmtId="2" fontId="7" fillId="0" borderId="7" xfId="0" applyNumberFormat="1" applyFont="1" applyBorder="1" applyAlignment="1">
      <alignment horizontal="right" vertical="top" shrinkToFit="1"/>
    </xf>
    <xf numFmtId="164" fontId="7" fillId="0" borderId="11" xfId="0" applyNumberFormat="1" applyFont="1" applyBorder="1" applyAlignment="1">
      <alignment horizontal="right" vertical="top" shrinkToFit="1"/>
    </xf>
    <xf numFmtId="4" fontId="7" fillId="2" borderId="12" xfId="0" applyNumberFormat="1" applyFont="1" applyFill="1" applyBorder="1" applyAlignment="1">
      <alignment horizontal="right" vertical="top" shrinkToFit="1"/>
    </xf>
    <xf numFmtId="166" fontId="6" fillId="0" borderId="11" xfId="0" applyNumberFormat="1" applyFont="1" applyBorder="1" applyAlignment="1">
      <alignment horizontal="left" vertical="top" shrinkToFit="1"/>
    </xf>
    <xf numFmtId="4" fontId="6" fillId="0" borderId="12" xfId="0" applyNumberFormat="1" applyFont="1" applyBorder="1" applyAlignment="1">
      <alignment horizontal="right" vertical="top" shrinkToFit="1"/>
    </xf>
    <xf numFmtId="0" fontId="8" fillId="0" borderId="11" xfId="0" applyFont="1" applyBorder="1" applyAlignment="1">
      <alignment horizontal="right" vertical="top" wrapText="1"/>
    </xf>
    <xf numFmtId="4" fontId="7" fillId="0" borderId="12" xfId="0" applyNumberFormat="1" applyFont="1" applyBorder="1" applyAlignment="1">
      <alignment horizontal="right" vertical="top" shrinkToFit="1"/>
    </xf>
    <xf numFmtId="0" fontId="18" fillId="0" borderId="13" xfId="0" applyFont="1" applyBorder="1" applyAlignment="1">
      <alignment horizontal="right" vertical="top" wrapText="1"/>
    </xf>
    <xf numFmtId="0" fontId="18" fillId="0" borderId="14" xfId="0" applyFont="1" applyBorder="1" applyAlignment="1">
      <alignment horizontal="left" vertical="top" wrapText="1"/>
    </xf>
    <xf numFmtId="4" fontId="7" fillId="0" borderId="16" xfId="0" applyNumberFormat="1" applyFont="1" applyBorder="1" applyAlignment="1">
      <alignment horizontal="right" vertical="top" shrinkToFit="1"/>
    </xf>
    <xf numFmtId="1" fontId="6" fillId="2" borderId="11" xfId="0" applyNumberFormat="1" applyFont="1" applyFill="1" applyBorder="1" applyAlignment="1">
      <alignment horizontal="right" vertical="top" shrinkToFit="1"/>
    </xf>
    <xf numFmtId="0" fontId="3" fillId="2" borderId="4" xfId="0" applyFont="1" applyFill="1" applyBorder="1" applyAlignment="1">
      <alignment horizontal="left" vertical="top" wrapText="1"/>
    </xf>
    <xf numFmtId="4" fontId="6" fillId="2" borderId="6" xfId="0" applyNumberFormat="1" applyFont="1" applyFill="1" applyBorder="1" applyAlignment="1">
      <alignment horizontal="right" vertical="top" shrinkToFit="1"/>
    </xf>
    <xf numFmtId="0" fontId="4" fillId="3" borderId="19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165" fontId="7" fillId="0" borderId="11" xfId="0" applyNumberFormat="1" applyFont="1" applyBorder="1" applyAlignment="1">
      <alignment horizontal="right" vertical="top" shrinkToFit="1"/>
    </xf>
    <xf numFmtId="4" fontId="6" fillId="2" borderId="6" xfId="0" applyNumberFormat="1" applyFont="1" applyFill="1" applyBorder="1" applyAlignment="1">
      <alignment vertical="top" shrinkToFit="1"/>
    </xf>
    <xf numFmtId="4" fontId="7" fillId="0" borderId="6" xfId="0" applyNumberFormat="1" applyFont="1" applyBorder="1" applyAlignment="1">
      <alignment vertical="top" shrinkToFit="1"/>
    </xf>
    <xf numFmtId="4" fontId="6" fillId="0" borderId="6" xfId="0" applyNumberFormat="1" applyFont="1" applyBorder="1" applyAlignment="1">
      <alignment vertical="top" shrinkToFit="1"/>
    </xf>
    <xf numFmtId="4" fontId="7" fillId="0" borderId="6" xfId="1" applyNumberFormat="1" applyFont="1" applyBorder="1" applyAlignment="1">
      <alignment vertical="top" shrinkToFit="1"/>
    </xf>
    <xf numFmtId="39" fontId="6" fillId="0" borderId="6" xfId="0" applyNumberFormat="1" applyFont="1" applyBorder="1" applyAlignment="1">
      <alignment vertical="top" shrinkToFit="1"/>
    </xf>
    <xf numFmtId="4" fontId="7" fillId="0" borderId="15" xfId="0" applyNumberFormat="1" applyFont="1" applyBorder="1" applyAlignment="1">
      <alignment vertical="top" shrinkToFit="1"/>
    </xf>
    <xf numFmtId="4" fontId="6" fillId="2" borderId="12" xfId="0" applyNumberFormat="1" applyFont="1" applyFill="1" applyBorder="1" applyAlignment="1">
      <alignment horizontal="right" vertical="top" shrinkToFit="1"/>
    </xf>
    <xf numFmtId="0" fontId="5" fillId="0" borderId="0" xfId="0" applyFont="1" applyAlignment="1">
      <alignment horizontal="left"/>
    </xf>
    <xf numFmtId="0" fontId="5" fillId="0" borderId="0" xfId="0" applyFont="1"/>
    <xf numFmtId="49" fontId="1" fillId="2" borderId="9" xfId="0" applyNumberFormat="1" applyFont="1" applyFill="1" applyBorder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4" fillId="0" borderId="0" xfId="0" applyFont="1"/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 vertical="top"/>
    </xf>
    <xf numFmtId="0" fontId="24" fillId="0" borderId="0" xfId="0" applyFont="1" applyAlignment="1">
      <alignment horizontal="left" vertical="top"/>
    </xf>
    <xf numFmtId="4" fontId="7" fillId="0" borderId="21" xfId="0" applyNumberFormat="1" applyFont="1" applyBorder="1" applyAlignment="1">
      <alignment vertical="top" shrinkToFit="1"/>
    </xf>
    <xf numFmtId="39" fontId="7" fillId="0" borderId="6" xfId="0" applyNumberFormat="1" applyFont="1" applyBorder="1" applyAlignment="1">
      <alignment vertical="top" shrinkToFit="1"/>
    </xf>
    <xf numFmtId="43" fontId="7" fillId="0" borderId="21" xfId="1" applyFont="1" applyBorder="1" applyAlignment="1">
      <alignment vertical="top" shrinkToFit="1"/>
    </xf>
    <xf numFmtId="43" fontId="0" fillId="0" borderId="21" xfId="1" applyFont="1" applyBorder="1" applyAlignment="1">
      <alignment vertical="top"/>
    </xf>
    <xf numFmtId="49" fontId="1" fillId="2" borderId="9" xfId="0" applyNumberFormat="1" applyFont="1" applyFill="1" applyBorder="1" applyAlignment="1">
      <alignment horizontal="center"/>
    </xf>
    <xf numFmtId="49" fontId="19" fillId="3" borderId="17" xfId="0" applyNumberFormat="1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horizontal="left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266700</xdr:colOff>
      <xdr:row>4</xdr:row>
      <xdr:rowOff>11789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A1AE866-3C93-40FB-926F-98AB0532E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609725" cy="964288"/>
        </a:xfrm>
        <a:prstGeom prst="rect">
          <a:avLst/>
        </a:prstGeom>
      </xdr:spPr>
    </xdr:pic>
    <xdr:clientData/>
  </xdr:twoCellAnchor>
  <xdr:twoCellAnchor editAs="oneCell">
    <xdr:from>
      <xdr:col>3</xdr:col>
      <xdr:colOff>909411</xdr:colOff>
      <xdr:row>0</xdr:row>
      <xdr:rowOff>147068</xdr:rowOff>
    </xdr:from>
    <xdr:to>
      <xdr:col>9</xdr:col>
      <xdr:colOff>472079</xdr:colOff>
      <xdr:row>3</xdr:row>
      <xdr:rowOff>85725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90BC0F-1754-4248-8372-9591CA561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57611" y="147068"/>
          <a:ext cx="2077268" cy="6530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-6981825</xdr:colOff>
      <xdr:row>0</xdr:row>
      <xdr:rowOff>0</xdr:rowOff>
    </xdr:from>
    <xdr:ext cx="20173950" cy="371475"/>
    <xdr:grpSp>
      <xdr:nvGrpSpPr>
        <xdr:cNvPr id="2" name="Shape 2" title="Dibuj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-6981825" y="0"/>
          <a:ext cx="20173950" cy="371475"/>
          <a:chOff x="0" y="3665700"/>
          <a:chExt cx="10692000" cy="22860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0" y="3665700"/>
            <a:ext cx="10692000" cy="228600"/>
            <a:chOff x="0" y="0"/>
            <a:chExt cx="12573000" cy="2286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>
            <a:xfrm>
              <a:off x="0" y="0"/>
              <a:ext cx="12573000" cy="228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" name="Shape 5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/>
          </xdr:nvSpPr>
          <xdr:spPr>
            <a:xfrm>
              <a:off x="0" y="0"/>
              <a:ext cx="12573000" cy="228600"/>
            </a:xfrm>
            <a:custGeom>
              <a:avLst/>
              <a:gdLst/>
              <a:ahLst/>
              <a:cxnLst/>
              <a:rect l="l" t="t" r="r" b="b"/>
              <a:pathLst>
                <a:path w="12573000" h="228600" extrusionOk="0">
                  <a:moveTo>
                    <a:pt x="12573000" y="0"/>
                  </a:moveTo>
                  <a:lnTo>
                    <a:pt x="0" y="0"/>
                  </a:lnTo>
                  <a:lnTo>
                    <a:pt x="0" y="228600"/>
                  </a:lnTo>
                  <a:lnTo>
                    <a:pt x="12573000" y="228600"/>
                  </a:lnTo>
                  <a:lnTo>
                    <a:pt x="12573000" y="0"/>
                  </a:lnTo>
                  <a:close/>
                </a:path>
              </a:pathLst>
            </a:custGeom>
            <a:solidFill>
              <a:srgbClr val="7FDFFF"/>
            </a:solidFill>
            <a:ln>
              <a:noFill/>
            </a:ln>
          </xdr:spPr>
        </xdr:sp>
        <xdr:sp macro="" textlink="">
          <xdr:nvSpPr>
            <xdr:cNvPr id="6" name="Shape 6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/>
          </xdr:nvSpPr>
          <xdr:spPr>
            <a:xfrm>
              <a:off x="0" y="0"/>
              <a:ext cx="12573000" cy="228600"/>
            </a:xfrm>
            <a:custGeom>
              <a:avLst/>
              <a:gdLst/>
              <a:ahLst/>
              <a:cxnLst/>
              <a:rect l="l" t="t" r="r" b="b"/>
              <a:pathLst>
                <a:path w="12573000" h="228600" extrusionOk="0">
                  <a:moveTo>
                    <a:pt x="0" y="228600"/>
                  </a:moveTo>
                  <a:lnTo>
                    <a:pt x="12573000" y="228600"/>
                  </a:lnTo>
                  <a:lnTo>
                    <a:pt x="12573000" y="0"/>
                  </a:lnTo>
                  <a:lnTo>
                    <a:pt x="0" y="0"/>
                  </a:lnTo>
                  <a:lnTo>
                    <a:pt x="0" y="228600"/>
                  </a:lnTo>
                  <a:close/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sp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56896" y="54970"/>
              <a:ext cx="49974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1">
                  <a:latin typeface="Arial"/>
                  <a:ea typeface="Arial"/>
                  <a:cs typeface="Arial"/>
                  <a:sym typeface="Arial"/>
                </a:rPr>
                <a:t>Total General</a:t>
              </a:r>
              <a:endParaRPr sz="1400"/>
            </a:p>
          </xdr:txBody>
        </xdr:sp>
        <xdr:sp macro="" textlink="">
          <xdr:nvSpPr>
            <xdr:cNvPr id="8" name="Shape 8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 txBox="1"/>
          </xdr:nvSpPr>
          <xdr:spPr>
            <a:xfrm>
              <a:off x="7069670" y="54970"/>
              <a:ext cx="54292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1">
                  <a:latin typeface="Arial"/>
                  <a:ea typeface="Arial"/>
                  <a:cs typeface="Arial"/>
                  <a:sym typeface="Arial"/>
                </a:rPr>
                <a:t>131,379,501.00</a:t>
              </a:r>
              <a:endParaRPr sz="1400"/>
            </a:p>
          </xdr:txBody>
        </xdr:sp>
        <xdr:sp macro="" textlink="">
          <xdr:nvSpPr>
            <xdr:cNvPr id="9" name="Shape 9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 txBox="1"/>
          </xdr:nvSpPr>
          <xdr:spPr>
            <a:xfrm>
              <a:off x="8200643" y="54970"/>
              <a:ext cx="483234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1">
                  <a:latin typeface="Arial"/>
                  <a:ea typeface="Arial"/>
                  <a:cs typeface="Arial"/>
                  <a:sym typeface="Arial"/>
                </a:rPr>
                <a:t>-2,582,258.00</a:t>
              </a:r>
              <a:endParaRPr sz="1400"/>
            </a:p>
          </xdr:txBody>
        </xdr:sp>
        <xdr:sp macro="" textlink="">
          <xdr:nvSpPr>
            <xdr:cNvPr id="10" name="Shape 10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 txBox="1"/>
          </xdr:nvSpPr>
          <xdr:spPr>
            <a:xfrm>
              <a:off x="9241370" y="54970"/>
              <a:ext cx="54292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1">
                  <a:latin typeface="Arial"/>
                  <a:ea typeface="Arial"/>
                  <a:cs typeface="Arial"/>
                  <a:sym typeface="Arial"/>
                </a:rPr>
                <a:t>128,797,243.00</a:t>
              </a:r>
              <a:endParaRPr sz="1400"/>
            </a:p>
          </xdr:txBody>
        </xdr:sp>
        <xdr:sp macro="" textlink="">
          <xdr:nvSpPr>
            <xdr:cNvPr id="11" name="Shape 11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 txBox="1"/>
          </xdr:nvSpPr>
          <xdr:spPr>
            <a:xfrm>
              <a:off x="10374718" y="54970"/>
              <a:ext cx="500380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1">
                  <a:latin typeface="Arial"/>
                  <a:ea typeface="Arial"/>
                  <a:cs typeface="Arial"/>
                  <a:sym typeface="Arial"/>
                </a:rPr>
                <a:t>79,835,554.76</a:t>
              </a:r>
              <a:endParaRPr sz="1400"/>
            </a:p>
          </xdr:txBody>
        </xdr:sp>
        <xdr:sp macro="" textlink="">
          <xdr:nvSpPr>
            <xdr:cNvPr id="12" name="Shape 12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 txBox="1"/>
          </xdr:nvSpPr>
          <xdr:spPr>
            <a:xfrm>
              <a:off x="11517718" y="54970"/>
              <a:ext cx="500380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1">
                  <a:latin typeface="Arial"/>
                  <a:ea typeface="Arial"/>
                  <a:cs typeface="Arial"/>
                  <a:sym typeface="Arial"/>
                </a:rPr>
                <a:t>48,961,688.24</a:t>
              </a:r>
              <a:endParaRPr sz="1400"/>
            </a:p>
          </xdr:txBody>
        </xdr:sp>
        <xdr:sp macro="" textlink="">
          <xdr:nvSpPr>
            <xdr:cNvPr id="13" name="Shape 13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SpPr txBox="1"/>
          </xdr:nvSpPr>
          <xdr:spPr>
            <a:xfrm>
              <a:off x="12327470" y="54970"/>
              <a:ext cx="20383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1">
                  <a:latin typeface="Arial"/>
                  <a:ea typeface="Arial"/>
                  <a:cs typeface="Arial"/>
                  <a:sym typeface="Arial"/>
                </a:rPr>
                <a:t>61.99</a:t>
              </a:r>
              <a:endParaRPr sz="1400"/>
            </a:p>
          </xdr:txBody>
        </xdr:sp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15"/>
  <sheetViews>
    <sheetView showGridLines="0" tabSelected="1" workbookViewId="0">
      <selection activeCell="C51" sqref="C51"/>
    </sheetView>
  </sheetViews>
  <sheetFormatPr baseColWidth="10" defaultColWidth="14.5" defaultRowHeight="15" customHeight="1" x14ac:dyDescent="0.2"/>
  <cols>
    <col min="1" max="1" width="2.5" customWidth="1"/>
    <col min="2" max="2" width="21" customWidth="1"/>
    <col min="3" max="3" width="57.83203125" customWidth="1"/>
    <col min="4" max="4" width="21.1640625" customWidth="1"/>
    <col min="5" max="5" width="15.83203125" hidden="1" customWidth="1"/>
    <col min="6" max="6" width="22.83203125" customWidth="1"/>
    <col min="7" max="7" width="17" hidden="1" customWidth="1"/>
    <col min="8" max="8" width="14.6640625" hidden="1" customWidth="1"/>
    <col min="9" max="9" width="2.33203125" hidden="1" customWidth="1"/>
    <col min="10" max="28" width="9.33203125" customWidth="1"/>
  </cols>
  <sheetData>
    <row r="1" spans="1:28" ht="18.75" customHeight="1" x14ac:dyDescent="0.2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  <c r="AA1" s="3"/>
      <c r="AB1" s="3"/>
    </row>
    <row r="2" spans="1:28" ht="18.75" customHeight="1" x14ac:dyDescent="0.25">
      <c r="A2" s="89" t="s">
        <v>1</v>
      </c>
      <c r="B2" s="89"/>
      <c r="C2" s="89"/>
      <c r="D2" s="89"/>
      <c r="E2" s="89"/>
      <c r="F2" s="89"/>
      <c r="G2" s="89"/>
      <c r="H2" s="89"/>
      <c r="I2" s="89"/>
      <c r="J2" s="1"/>
      <c r="K2" s="1"/>
      <c r="L2" s="1"/>
      <c r="M2" s="1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3"/>
      <c r="AA2" s="3"/>
      <c r="AB2" s="3"/>
    </row>
    <row r="3" spans="1:28" ht="18.75" customHeight="1" x14ac:dyDescent="0.25">
      <c r="A3" s="89" t="s">
        <v>139</v>
      </c>
      <c r="B3" s="89"/>
      <c r="C3" s="89"/>
      <c r="D3" s="89"/>
      <c r="E3" s="89"/>
      <c r="F3" s="89"/>
      <c r="G3" s="89"/>
      <c r="H3" s="89"/>
      <c r="I3" s="89"/>
      <c r="J3" s="1"/>
      <c r="K3" s="1"/>
      <c r="L3" s="1"/>
      <c r="M3" s="1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3"/>
      <c r="AA3" s="3"/>
      <c r="AB3" s="3"/>
    </row>
    <row r="4" spans="1:28" ht="18.75" customHeight="1" x14ac:dyDescent="0.25">
      <c r="A4" s="89" t="s">
        <v>2</v>
      </c>
      <c r="B4" s="89"/>
      <c r="C4" s="89"/>
      <c r="D4" s="89"/>
      <c r="E4" s="89"/>
      <c r="F4" s="89"/>
      <c r="G4" s="89"/>
      <c r="H4" s="89"/>
      <c r="I4" s="89"/>
      <c r="J4" s="1"/>
      <c r="K4" s="1"/>
      <c r="L4" s="1"/>
      <c r="M4" s="1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3"/>
      <c r="AA4" s="3"/>
      <c r="AB4" s="3"/>
    </row>
    <row r="5" spans="1:28" ht="18.75" customHeight="1" x14ac:dyDescent="0.25">
      <c r="A5" s="89" t="s">
        <v>3</v>
      </c>
      <c r="B5" s="89"/>
      <c r="C5" s="89"/>
      <c r="D5" s="89"/>
      <c r="E5" s="89"/>
      <c r="F5" s="89"/>
      <c r="G5" s="89"/>
      <c r="H5" s="89"/>
      <c r="I5" s="89"/>
      <c r="J5" s="1"/>
      <c r="K5" s="1"/>
      <c r="L5" s="1"/>
      <c r="M5" s="1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3"/>
      <c r="AA5" s="3"/>
      <c r="AB5" s="3"/>
    </row>
    <row r="6" spans="1:28" ht="25.5" customHeight="1" thickBot="1" x14ac:dyDescent="0.3">
      <c r="A6" s="75"/>
      <c r="B6" s="75"/>
      <c r="C6" s="75"/>
      <c r="D6" s="75"/>
      <c r="E6" s="75"/>
      <c r="F6" s="75"/>
      <c r="G6" s="75"/>
      <c r="H6" s="75"/>
      <c r="I6" s="75"/>
      <c r="J6" s="1"/>
      <c r="K6" s="1"/>
      <c r="L6" s="1"/>
      <c r="M6" s="1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3"/>
      <c r="AA6" s="3"/>
      <c r="AB6" s="3"/>
    </row>
    <row r="7" spans="1:28" ht="56.25" customHeight="1" thickBot="1" x14ac:dyDescent="0.25">
      <c r="B7" s="90" t="s">
        <v>4</v>
      </c>
      <c r="C7" s="91"/>
      <c r="D7" s="61" t="s">
        <v>132</v>
      </c>
      <c r="E7" s="62" t="s">
        <v>5</v>
      </c>
      <c r="F7" s="63" t="s">
        <v>133</v>
      </c>
      <c r="G7" s="43" t="s">
        <v>6</v>
      </c>
      <c r="H7" s="4" t="s">
        <v>7</v>
      </c>
      <c r="I7" s="4" t="s">
        <v>8</v>
      </c>
    </row>
    <row r="8" spans="1:28" ht="12.75" customHeight="1" x14ac:dyDescent="0.2">
      <c r="B8" s="58">
        <v>5163</v>
      </c>
      <c r="C8" s="59" t="s">
        <v>9</v>
      </c>
      <c r="D8" s="60">
        <f>D11+D16+D26+D34</f>
        <v>258925000</v>
      </c>
      <c r="E8" s="66"/>
      <c r="F8" s="72">
        <f>F11+F16+F26+F34</f>
        <v>258925000</v>
      </c>
      <c r="G8" s="44">
        <f>G11+G16+G26+G34</f>
        <v>105221941.66</v>
      </c>
      <c r="H8" s="5">
        <f t="shared" ref="H8:H10" si="0">F8-G8</f>
        <v>153703058.34</v>
      </c>
      <c r="I8" s="5">
        <f t="shared" ref="I8:I39" si="1">G8/F8*100</f>
        <v>40.638000061793953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.5" customHeight="1" x14ac:dyDescent="0.2">
      <c r="B9" s="49"/>
      <c r="C9" s="8"/>
      <c r="D9" s="38"/>
      <c r="E9" s="67"/>
      <c r="F9" s="50"/>
      <c r="G9" s="45">
        <f>G11+G16+G26+G34</f>
        <v>105221941.66</v>
      </c>
      <c r="H9" s="7">
        <f t="shared" si="0"/>
        <v>-105221941.66</v>
      </c>
      <c r="I9" s="7" t="e">
        <f t="shared" si="1"/>
        <v>#DIV/0!</v>
      </c>
    </row>
    <row r="10" spans="1:28" ht="12.75" customHeight="1" x14ac:dyDescent="0.2">
      <c r="B10" s="65">
        <v>1</v>
      </c>
      <c r="C10" s="8" t="s">
        <v>10</v>
      </c>
      <c r="D10" s="38"/>
      <c r="E10" s="67"/>
      <c r="F10" s="50"/>
      <c r="G10" s="45">
        <f>G11+G16+G26+G34</f>
        <v>105221941.66</v>
      </c>
      <c r="H10" s="7">
        <f t="shared" si="0"/>
        <v>-105221941.66</v>
      </c>
      <c r="I10" s="7" t="e">
        <f t="shared" si="1"/>
        <v>#DIV/0!</v>
      </c>
    </row>
    <row r="11" spans="1:28" ht="12.75" customHeight="1" x14ac:dyDescent="0.2">
      <c r="B11" s="51">
        <v>2.1</v>
      </c>
      <c r="C11" s="9" t="s">
        <v>11</v>
      </c>
      <c r="D11" s="40">
        <f t="shared" ref="D11" si="2">SUM(D12:D15)</f>
        <v>182576129</v>
      </c>
      <c r="E11" s="68">
        <f>SUM(E12:E15)</f>
        <v>0</v>
      </c>
      <c r="F11" s="52">
        <f>SUM(F12:F15)</f>
        <v>182576129</v>
      </c>
      <c r="G11" s="46">
        <f t="shared" ref="G11:H11" si="3">SUM(G12:G15)</f>
        <v>91142054.659999996</v>
      </c>
      <c r="H11" s="10">
        <f t="shared" si="3"/>
        <v>91434074.340000004</v>
      </c>
      <c r="I11" s="11">
        <f t="shared" si="1"/>
        <v>49.920027968168831</v>
      </c>
    </row>
    <row r="12" spans="1:28" ht="12.75" customHeight="1" x14ac:dyDescent="0.2">
      <c r="B12" s="53" t="s">
        <v>12</v>
      </c>
      <c r="C12" s="8" t="s">
        <v>13</v>
      </c>
      <c r="D12" s="85">
        <v>135690000</v>
      </c>
      <c r="E12" s="86"/>
      <c r="F12" s="54">
        <f>+D12+E12</f>
        <v>135690000</v>
      </c>
      <c r="G12" s="45">
        <v>75452663.370000005</v>
      </c>
      <c r="H12" s="6">
        <f t="shared" ref="H12:H15" si="4">F12-G12</f>
        <v>60237336.629999995</v>
      </c>
      <c r="I12" s="12">
        <f t="shared" si="1"/>
        <v>55.606649988945392</v>
      </c>
    </row>
    <row r="13" spans="1:28" ht="12.75" customHeight="1" x14ac:dyDescent="0.2">
      <c r="B13" s="53" t="s">
        <v>14</v>
      </c>
      <c r="C13" s="8" t="s">
        <v>15</v>
      </c>
      <c r="D13" s="85">
        <v>28332000</v>
      </c>
      <c r="E13" s="69"/>
      <c r="F13" s="54">
        <f t="shared" ref="F13:F15" si="5">+D13+E13</f>
        <v>28332000</v>
      </c>
      <c r="G13" s="45">
        <v>4970000</v>
      </c>
      <c r="H13" s="6">
        <f t="shared" si="4"/>
        <v>23362000</v>
      </c>
      <c r="I13" s="12">
        <f t="shared" si="1"/>
        <v>17.542001976563604</v>
      </c>
    </row>
    <row r="14" spans="1:28" ht="12.75" customHeight="1" x14ac:dyDescent="0.2">
      <c r="B14" s="53" t="s">
        <v>16</v>
      </c>
      <c r="C14" s="8" t="s">
        <v>17</v>
      </c>
      <c r="D14" s="85">
        <v>432000</v>
      </c>
      <c r="E14" s="69"/>
      <c r="F14" s="54">
        <f t="shared" si="5"/>
        <v>432000</v>
      </c>
      <c r="G14" s="45">
        <v>217125</v>
      </c>
      <c r="H14" s="6">
        <f t="shared" si="4"/>
        <v>214875</v>
      </c>
      <c r="I14" s="12">
        <f t="shared" si="1"/>
        <v>50.260416666666664</v>
      </c>
    </row>
    <row r="15" spans="1:28" ht="12.75" customHeight="1" x14ac:dyDescent="0.2">
      <c r="B15" s="53" t="s">
        <v>18</v>
      </c>
      <c r="C15" s="8" t="s">
        <v>19</v>
      </c>
      <c r="D15" s="85">
        <v>18122129</v>
      </c>
      <c r="E15" s="86"/>
      <c r="F15" s="54">
        <f t="shared" si="5"/>
        <v>18122129</v>
      </c>
      <c r="G15" s="45">
        <v>10502266.289999999</v>
      </c>
      <c r="H15" s="6">
        <f t="shared" si="4"/>
        <v>7619862.7100000009</v>
      </c>
      <c r="I15" s="12">
        <f t="shared" si="1"/>
        <v>57.952717862233513</v>
      </c>
    </row>
    <row r="16" spans="1:28" ht="12.75" customHeight="1" x14ac:dyDescent="0.2">
      <c r="B16" s="51">
        <v>2.2000000000000002</v>
      </c>
      <c r="C16" s="9" t="s">
        <v>20</v>
      </c>
      <c r="D16" s="40">
        <f>SUM(D17:D25)</f>
        <v>36332494</v>
      </c>
      <c r="E16" s="68">
        <f>SUM(E17:E25)</f>
        <v>0</v>
      </c>
      <c r="F16" s="52">
        <f>SUM(F17:F25)</f>
        <v>36332494</v>
      </c>
      <c r="G16" s="46">
        <f>SUM(G17:G25)</f>
        <v>7419339.1200000001</v>
      </c>
      <c r="H16" s="10">
        <f>SUM(H17:H25)</f>
        <v>28683154.880000003</v>
      </c>
      <c r="I16" s="11">
        <f t="shared" si="1"/>
        <v>20.420671149082143</v>
      </c>
    </row>
    <row r="17" spans="2:9" ht="12.75" customHeight="1" x14ac:dyDescent="0.2">
      <c r="B17" s="53" t="s">
        <v>21</v>
      </c>
      <c r="C17" s="8" t="s">
        <v>22</v>
      </c>
      <c r="D17" s="85">
        <v>8680000</v>
      </c>
      <c r="E17" s="67"/>
      <c r="F17" s="54">
        <f t="shared" ref="F17:F25" si="6">+D17+E17</f>
        <v>8680000</v>
      </c>
      <c r="G17" s="45">
        <v>3068496.38</v>
      </c>
      <c r="H17" s="6">
        <f t="shared" ref="H17:H25" si="7">F17-G17</f>
        <v>5611503.6200000001</v>
      </c>
      <c r="I17" s="12">
        <f t="shared" si="1"/>
        <v>35.351340783410137</v>
      </c>
    </row>
    <row r="18" spans="2:9" ht="12.75" customHeight="1" x14ac:dyDescent="0.2">
      <c r="B18" s="53" t="s">
        <v>23</v>
      </c>
      <c r="C18" s="8" t="s">
        <v>24</v>
      </c>
      <c r="D18" s="85">
        <v>2051250</v>
      </c>
      <c r="E18" s="67"/>
      <c r="F18" s="54">
        <f t="shared" si="6"/>
        <v>2051250</v>
      </c>
      <c r="G18" s="45">
        <v>97048.86</v>
      </c>
      <c r="H18" s="6">
        <f t="shared" si="7"/>
        <v>1954201.14</v>
      </c>
      <c r="I18" s="12">
        <f t="shared" si="1"/>
        <v>4.731205850091408</v>
      </c>
    </row>
    <row r="19" spans="2:9" ht="12.75" customHeight="1" x14ac:dyDescent="0.2">
      <c r="B19" s="53" t="s">
        <v>25</v>
      </c>
      <c r="C19" s="8" t="s">
        <v>26</v>
      </c>
      <c r="D19" s="85">
        <v>4000000</v>
      </c>
      <c r="E19" s="67"/>
      <c r="F19" s="54">
        <f t="shared" si="6"/>
        <v>4000000</v>
      </c>
      <c r="G19" s="45">
        <v>978093.66</v>
      </c>
      <c r="H19" s="6">
        <f t="shared" si="7"/>
        <v>3021906.34</v>
      </c>
      <c r="I19" s="12">
        <f t="shared" si="1"/>
        <v>24.452341500000003</v>
      </c>
    </row>
    <row r="20" spans="2:9" ht="12.75" customHeight="1" x14ac:dyDescent="0.2">
      <c r="B20" s="53" t="s">
        <v>121</v>
      </c>
      <c r="C20" s="8" t="s">
        <v>122</v>
      </c>
      <c r="D20" s="85">
        <v>230000</v>
      </c>
      <c r="E20" s="67"/>
      <c r="F20" s="54">
        <f t="shared" si="6"/>
        <v>230000</v>
      </c>
      <c r="G20" s="45"/>
      <c r="H20" s="38"/>
      <c r="I20" s="39"/>
    </row>
    <row r="21" spans="2:9" ht="12.75" customHeight="1" x14ac:dyDescent="0.2">
      <c r="B21" s="53" t="s">
        <v>27</v>
      </c>
      <c r="C21" s="8" t="s">
        <v>28</v>
      </c>
      <c r="D21" s="85">
        <v>6975000</v>
      </c>
      <c r="E21" s="86"/>
      <c r="F21" s="54">
        <f t="shared" si="6"/>
        <v>6975000</v>
      </c>
      <c r="G21" s="45">
        <v>751058</v>
      </c>
      <c r="H21" s="6">
        <f t="shared" si="7"/>
        <v>6223942</v>
      </c>
      <c r="I21" s="12">
        <f t="shared" si="1"/>
        <v>10.767856630824372</v>
      </c>
    </row>
    <row r="22" spans="2:9" ht="12.75" customHeight="1" x14ac:dyDescent="0.2">
      <c r="B22" s="53" t="s">
        <v>29</v>
      </c>
      <c r="C22" s="8" t="s">
        <v>30</v>
      </c>
      <c r="D22" s="85">
        <v>4600000</v>
      </c>
      <c r="E22" s="67"/>
      <c r="F22" s="54">
        <f t="shared" si="6"/>
        <v>4600000</v>
      </c>
      <c r="G22" s="45">
        <v>1034018.33</v>
      </c>
      <c r="H22" s="6">
        <f t="shared" si="7"/>
        <v>3565981.67</v>
      </c>
      <c r="I22" s="12">
        <f t="shared" si="1"/>
        <v>22.478659347826085</v>
      </c>
    </row>
    <row r="23" spans="2:9" ht="28.5" customHeight="1" x14ac:dyDescent="0.2">
      <c r="B23" s="53" t="s">
        <v>31</v>
      </c>
      <c r="C23" s="8" t="s">
        <v>32</v>
      </c>
      <c r="D23" s="85">
        <v>1900000</v>
      </c>
      <c r="E23" s="67"/>
      <c r="F23" s="54">
        <f t="shared" si="6"/>
        <v>1900000</v>
      </c>
      <c r="G23" s="45">
        <v>950891.89</v>
      </c>
      <c r="H23" s="6">
        <f t="shared" si="7"/>
        <v>949108.11</v>
      </c>
      <c r="I23" s="12">
        <f t="shared" si="1"/>
        <v>50.046941578947369</v>
      </c>
    </row>
    <row r="24" spans="2:9" ht="12.75" customHeight="1" x14ac:dyDescent="0.2">
      <c r="B24" s="53" t="s">
        <v>33</v>
      </c>
      <c r="C24" s="8" t="s">
        <v>34</v>
      </c>
      <c r="D24" s="85">
        <v>6396244</v>
      </c>
      <c r="E24" s="67"/>
      <c r="F24" s="54">
        <f t="shared" si="6"/>
        <v>6396244</v>
      </c>
      <c r="G24" s="45">
        <v>539732</v>
      </c>
      <c r="H24" s="6">
        <f t="shared" si="7"/>
        <v>5856512</v>
      </c>
      <c r="I24" s="12">
        <f t="shared" si="1"/>
        <v>8.4382647065996856</v>
      </c>
    </row>
    <row r="25" spans="2:9" ht="12.75" customHeight="1" x14ac:dyDescent="0.2">
      <c r="B25" s="53" t="s">
        <v>35</v>
      </c>
      <c r="C25" s="8" t="s">
        <v>36</v>
      </c>
      <c r="D25" s="87">
        <v>1500000</v>
      </c>
      <c r="E25" s="67"/>
      <c r="F25" s="54">
        <f t="shared" si="6"/>
        <v>1500000</v>
      </c>
      <c r="G25" s="47">
        <v>0</v>
      </c>
      <c r="H25" s="6">
        <f t="shared" si="7"/>
        <v>1500000</v>
      </c>
      <c r="I25" s="12">
        <f t="shared" si="1"/>
        <v>0</v>
      </c>
    </row>
    <row r="26" spans="2:9" ht="12.75" customHeight="1" x14ac:dyDescent="0.2">
      <c r="B26" s="51">
        <v>2.2999999999999998</v>
      </c>
      <c r="C26" s="9" t="s">
        <v>37</v>
      </c>
      <c r="D26" s="40">
        <f>SUM(D27:D33)</f>
        <v>30150737</v>
      </c>
      <c r="E26" s="70">
        <f>SUM(E27:E33)</f>
        <v>0</v>
      </c>
      <c r="F26" s="52">
        <f>SUM(F27:F33)</f>
        <v>30150737</v>
      </c>
      <c r="G26" s="46">
        <f>SUM(G27:G33)</f>
        <v>6231783.0800000001</v>
      </c>
      <c r="H26" s="10">
        <f>SUM(H27:H33)</f>
        <v>23852893.920000002</v>
      </c>
      <c r="I26" s="11">
        <f t="shared" si="1"/>
        <v>20.668758710607971</v>
      </c>
    </row>
    <row r="27" spans="2:9" ht="12.75" customHeight="1" x14ac:dyDescent="0.2">
      <c r="B27" s="53" t="s">
        <v>38</v>
      </c>
      <c r="C27" s="8" t="s">
        <v>39</v>
      </c>
      <c r="D27" s="85">
        <v>869405</v>
      </c>
      <c r="E27" s="67"/>
      <c r="F27" s="54">
        <f>+D27+E27</f>
        <v>869405</v>
      </c>
      <c r="G27" s="45">
        <v>48330.93</v>
      </c>
      <c r="H27" s="6">
        <f t="shared" ref="H27:H33" si="8">F27-G27</f>
        <v>821074.07</v>
      </c>
      <c r="I27" s="12">
        <f t="shared" si="1"/>
        <v>5.5590812107130736</v>
      </c>
    </row>
    <row r="28" spans="2:9" ht="12.75" customHeight="1" x14ac:dyDescent="0.2">
      <c r="B28" s="53" t="s">
        <v>40</v>
      </c>
      <c r="C28" s="8" t="s">
        <v>41</v>
      </c>
      <c r="D28" s="85">
        <v>491630</v>
      </c>
      <c r="E28" s="86"/>
      <c r="F28" s="54">
        <f t="shared" ref="F28:F33" si="9">+D28+E28</f>
        <v>491630</v>
      </c>
      <c r="G28" s="47">
        <v>0</v>
      </c>
      <c r="H28" s="6">
        <f t="shared" si="8"/>
        <v>491630</v>
      </c>
      <c r="I28" s="12">
        <f t="shared" si="1"/>
        <v>0</v>
      </c>
    </row>
    <row r="29" spans="2:9" ht="12.75" customHeight="1" x14ac:dyDescent="0.2">
      <c r="B29" s="53" t="s">
        <v>42</v>
      </c>
      <c r="C29" s="8" t="s">
        <v>43</v>
      </c>
      <c r="D29" s="85">
        <v>1698635</v>
      </c>
      <c r="E29" s="67"/>
      <c r="F29" s="54">
        <f t="shared" si="9"/>
        <v>1698635</v>
      </c>
      <c r="G29" s="45">
        <v>426270.28</v>
      </c>
      <c r="H29" s="6">
        <f t="shared" si="8"/>
        <v>1272364.72</v>
      </c>
      <c r="I29" s="12">
        <f t="shared" si="1"/>
        <v>25.094872059035637</v>
      </c>
    </row>
    <row r="30" spans="2:9" ht="12.75" customHeight="1" x14ac:dyDescent="0.2">
      <c r="B30" s="53" t="s">
        <v>44</v>
      </c>
      <c r="C30" s="8" t="s">
        <v>45</v>
      </c>
      <c r="D30" s="85">
        <v>529100</v>
      </c>
      <c r="E30" s="67"/>
      <c r="F30" s="54">
        <f t="shared" si="9"/>
        <v>529100</v>
      </c>
      <c r="G30" s="45">
        <v>43999.89</v>
      </c>
      <c r="H30" s="6">
        <f t="shared" si="8"/>
        <v>485100.11</v>
      </c>
      <c r="I30" s="12">
        <f t="shared" si="1"/>
        <v>8.3159875259875253</v>
      </c>
    </row>
    <row r="31" spans="2:9" ht="12.75" customHeight="1" x14ac:dyDescent="0.2">
      <c r="B31" s="53" t="s">
        <v>119</v>
      </c>
      <c r="C31" s="8" t="s">
        <v>120</v>
      </c>
      <c r="D31" s="88">
        <v>66060</v>
      </c>
      <c r="E31" s="67"/>
      <c r="F31" s="54">
        <f t="shared" si="9"/>
        <v>66060</v>
      </c>
      <c r="G31" s="45"/>
      <c r="H31" s="38"/>
      <c r="I31" s="39"/>
    </row>
    <row r="32" spans="2:9" ht="16.5" customHeight="1" x14ac:dyDescent="0.2">
      <c r="B32" s="53" t="s">
        <v>46</v>
      </c>
      <c r="C32" s="8" t="s">
        <v>47</v>
      </c>
      <c r="D32" s="85">
        <v>12210492</v>
      </c>
      <c r="E32" s="67"/>
      <c r="F32" s="54">
        <f t="shared" si="9"/>
        <v>12210492</v>
      </c>
      <c r="G32" s="45">
        <v>4700000</v>
      </c>
      <c r="H32" s="6">
        <f t="shared" si="8"/>
        <v>7510492</v>
      </c>
      <c r="I32" s="12">
        <f t="shared" si="1"/>
        <v>38.491487484697586</v>
      </c>
    </row>
    <row r="33" spans="2:10" ht="14.25" customHeight="1" x14ac:dyDescent="0.2">
      <c r="B33" s="53" t="s">
        <v>48</v>
      </c>
      <c r="C33" s="8" t="s">
        <v>49</v>
      </c>
      <c r="D33" s="85">
        <v>14285415</v>
      </c>
      <c r="E33" s="67"/>
      <c r="F33" s="54">
        <f t="shared" si="9"/>
        <v>14285415</v>
      </c>
      <c r="G33" s="45">
        <v>1013181.98</v>
      </c>
      <c r="H33" s="6">
        <f t="shared" si="8"/>
        <v>13272233.02</v>
      </c>
      <c r="I33" s="12">
        <f t="shared" si="1"/>
        <v>7.0924224462502492</v>
      </c>
    </row>
    <row r="34" spans="2:10" ht="12.75" customHeight="1" x14ac:dyDescent="0.2">
      <c r="B34" s="51">
        <v>2.6</v>
      </c>
      <c r="C34" s="9" t="s">
        <v>50</v>
      </c>
      <c r="D34" s="40">
        <f>SUM(D35:D39)</f>
        <v>9865640</v>
      </c>
      <c r="E34" s="68">
        <f>SUM(E35:E39)</f>
        <v>0</v>
      </c>
      <c r="F34" s="52">
        <f>SUM(F35:F39)</f>
        <v>9865640</v>
      </c>
      <c r="G34" s="46">
        <f>G35</f>
        <v>428764.8</v>
      </c>
      <c r="H34" s="10">
        <v>1870177</v>
      </c>
      <c r="I34" s="11">
        <f t="shared" si="1"/>
        <v>4.3460414124172377</v>
      </c>
    </row>
    <row r="35" spans="2:10" ht="12.75" customHeight="1" x14ac:dyDescent="0.2">
      <c r="B35" s="53" t="s">
        <v>51</v>
      </c>
      <c r="C35" s="8" t="s">
        <v>52</v>
      </c>
      <c r="D35" s="85">
        <v>7237874</v>
      </c>
      <c r="E35" s="67"/>
      <c r="F35" s="54">
        <f>+D35+E35</f>
        <v>7237874</v>
      </c>
      <c r="G35" s="45">
        <v>428764.8</v>
      </c>
      <c r="H35" s="6">
        <f t="shared" ref="H35:H39" si="10">F35-G35</f>
        <v>6809109.2000000002</v>
      </c>
      <c r="I35" s="12">
        <f t="shared" si="1"/>
        <v>5.923905279367947</v>
      </c>
    </row>
    <row r="36" spans="2:10" ht="12.75" customHeight="1" x14ac:dyDescent="0.2">
      <c r="B36" s="53" t="s">
        <v>126</v>
      </c>
      <c r="C36" s="8" t="s">
        <v>125</v>
      </c>
      <c r="D36" s="85">
        <v>290960</v>
      </c>
      <c r="E36" s="67"/>
      <c r="F36" s="54">
        <f>+D36+E36</f>
        <v>290960</v>
      </c>
      <c r="G36" s="45"/>
      <c r="H36" s="38"/>
      <c r="I36" s="39"/>
    </row>
    <row r="37" spans="2:10" ht="12.75" customHeight="1" x14ac:dyDescent="0.2">
      <c r="B37" s="53" t="s">
        <v>127</v>
      </c>
      <c r="C37" s="8" t="s">
        <v>128</v>
      </c>
      <c r="D37" s="85">
        <v>700</v>
      </c>
      <c r="E37" s="67"/>
      <c r="F37" s="54">
        <f t="shared" ref="F37:F39" si="11">+D37+E37</f>
        <v>700</v>
      </c>
      <c r="G37" s="45"/>
      <c r="H37" s="38"/>
      <c r="I37" s="39"/>
    </row>
    <row r="38" spans="2:10" ht="12.75" customHeight="1" x14ac:dyDescent="0.2">
      <c r="B38" s="53" t="s">
        <v>123</v>
      </c>
      <c r="C38" s="8" t="s">
        <v>124</v>
      </c>
      <c r="D38" s="85">
        <v>775100</v>
      </c>
      <c r="E38" s="67"/>
      <c r="F38" s="54">
        <f t="shared" si="11"/>
        <v>775100</v>
      </c>
      <c r="G38" s="45"/>
      <c r="H38" s="38"/>
      <c r="I38" s="39"/>
    </row>
    <row r="39" spans="2:10" ht="17.25" customHeight="1" thickBot="1" x14ac:dyDescent="0.25">
      <c r="B39" s="55" t="s">
        <v>115</v>
      </c>
      <c r="C39" s="56" t="s">
        <v>116</v>
      </c>
      <c r="D39" s="57">
        <v>1561006</v>
      </c>
      <c r="E39" s="71"/>
      <c r="F39" s="57">
        <f t="shared" si="11"/>
        <v>1561006</v>
      </c>
      <c r="G39" s="48">
        <v>0</v>
      </c>
      <c r="H39" s="13">
        <f t="shared" si="10"/>
        <v>1561006</v>
      </c>
      <c r="I39" s="14">
        <f t="shared" si="1"/>
        <v>0</v>
      </c>
    </row>
    <row r="40" spans="2:10" ht="12.75" customHeight="1" x14ac:dyDescent="0.15">
      <c r="B40" s="76" t="s">
        <v>53</v>
      </c>
      <c r="C40" s="76"/>
      <c r="D40" s="76"/>
      <c r="E40" s="77"/>
      <c r="F40" s="77"/>
    </row>
    <row r="41" spans="2:10" ht="12.75" customHeight="1" x14ac:dyDescent="0.15">
      <c r="B41" s="79" t="s">
        <v>137</v>
      </c>
      <c r="C41" s="78"/>
      <c r="D41" s="76"/>
      <c r="E41" s="77"/>
      <c r="F41" s="77"/>
    </row>
    <row r="42" spans="2:10" ht="12.75" customHeight="1" x14ac:dyDescent="0.15">
      <c r="B42" s="79" t="s">
        <v>138</v>
      </c>
      <c r="C42" s="78"/>
      <c r="D42" s="76"/>
      <c r="E42" s="77"/>
      <c r="F42" s="77"/>
    </row>
    <row r="43" spans="2:10" ht="12.75" customHeight="1" x14ac:dyDescent="0.15">
      <c r="B43" s="79" t="s">
        <v>141</v>
      </c>
      <c r="C43" s="79"/>
      <c r="D43" s="76"/>
      <c r="E43" s="77"/>
      <c r="F43" s="77"/>
    </row>
    <row r="44" spans="2:10" ht="12.75" customHeight="1" x14ac:dyDescent="0.15">
      <c r="B44" s="79" t="s">
        <v>142</v>
      </c>
      <c r="C44" s="79"/>
      <c r="D44" s="76"/>
      <c r="E44" s="77"/>
      <c r="F44" s="77"/>
    </row>
    <row r="45" spans="2:10" ht="12.75" customHeight="1" x14ac:dyDescent="0.15">
      <c r="B45" s="79" t="s">
        <v>129</v>
      </c>
      <c r="C45" s="79"/>
      <c r="D45" s="76"/>
      <c r="E45" s="77"/>
      <c r="F45" s="77"/>
    </row>
    <row r="46" spans="2:10" ht="12.75" customHeight="1" x14ac:dyDescent="0.2">
      <c r="B46" s="80" t="s">
        <v>136</v>
      </c>
      <c r="C46" s="81"/>
      <c r="D46" s="82"/>
      <c r="E46" s="83"/>
      <c r="F46" s="83"/>
      <c r="G46" s="42"/>
    </row>
    <row r="47" spans="2:10" ht="12.75" customHeight="1" x14ac:dyDescent="0.2">
      <c r="B47" s="81" t="s">
        <v>140</v>
      </c>
      <c r="C47" s="81"/>
      <c r="D47" s="80"/>
      <c r="E47" s="83"/>
      <c r="F47" s="83"/>
      <c r="G47" s="42"/>
    </row>
    <row r="48" spans="2:10" ht="12.75" customHeight="1" x14ac:dyDescent="0.25">
      <c r="B48" s="81" t="s">
        <v>130</v>
      </c>
      <c r="C48" s="81"/>
      <c r="D48" s="84"/>
      <c r="E48" s="83"/>
      <c r="F48" s="83"/>
      <c r="J48" s="41"/>
    </row>
    <row r="49" spans="1:6" ht="12.75" customHeight="1" x14ac:dyDescent="0.2"/>
    <row r="50" spans="1:6" ht="12.75" customHeight="1" x14ac:dyDescent="0.2"/>
    <row r="51" spans="1:6" ht="12.75" customHeight="1" x14ac:dyDescent="0.2"/>
    <row r="52" spans="1:6" ht="12.75" customHeight="1" x14ac:dyDescent="0.2"/>
    <row r="53" spans="1:6" ht="12.75" customHeight="1" x14ac:dyDescent="0.2"/>
    <row r="54" spans="1:6" ht="12.75" customHeight="1" x14ac:dyDescent="0.2"/>
    <row r="55" spans="1:6" ht="12.75" customHeight="1" x14ac:dyDescent="0.2"/>
    <row r="56" spans="1:6" ht="12.75" customHeight="1" x14ac:dyDescent="0.2"/>
    <row r="57" spans="1:6" ht="12.75" customHeight="1" x14ac:dyDescent="0.25">
      <c r="A57" s="73" t="s">
        <v>131</v>
      </c>
      <c r="C57" s="73" t="s">
        <v>135</v>
      </c>
      <c r="D57" s="42"/>
      <c r="E57" s="42"/>
      <c r="F57" s="74" t="s">
        <v>117</v>
      </c>
    </row>
    <row r="58" spans="1:6" ht="12.75" customHeight="1" x14ac:dyDescent="0.25">
      <c r="A58" s="64" t="s">
        <v>54</v>
      </c>
      <c r="C58" s="73" t="s">
        <v>134</v>
      </c>
      <c r="D58" s="42"/>
      <c r="E58" s="42"/>
      <c r="F58" s="41" t="s">
        <v>118</v>
      </c>
    </row>
    <row r="59" spans="1:6" ht="12.75" customHeight="1" x14ac:dyDescent="0.2"/>
    <row r="60" spans="1:6" ht="12.75" customHeight="1" x14ac:dyDescent="0.2"/>
    <row r="61" spans="1:6" ht="12.75" customHeight="1" x14ac:dyDescent="0.2"/>
    <row r="62" spans="1:6" ht="12.75" customHeight="1" x14ac:dyDescent="0.2"/>
    <row r="63" spans="1:6" ht="12.75" customHeight="1" x14ac:dyDescent="0.2"/>
    <row r="64" spans="1:6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</sheetData>
  <mergeCells count="6">
    <mergeCell ref="A1:I1"/>
    <mergeCell ref="A3:I3"/>
    <mergeCell ref="A4:I4"/>
    <mergeCell ref="A5:I5"/>
    <mergeCell ref="B7:C7"/>
    <mergeCell ref="A2:I2"/>
  </mergeCells>
  <printOptions horizontalCentered="1"/>
  <pageMargins left="0.25" right="0.25" top="0.5" bottom="0.5" header="0.05" footer="0.05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5" defaultRowHeight="15" customHeight="1" x14ac:dyDescent="0.2"/>
  <cols>
    <col min="1" max="1" width="5.1640625" customWidth="1"/>
    <col min="2" max="2" width="8.5" customWidth="1"/>
    <col min="3" max="3" width="53" customWidth="1"/>
    <col min="4" max="6" width="24.5" customWidth="1"/>
    <col min="7" max="7" width="19.5" customWidth="1"/>
    <col min="8" max="8" width="23" customWidth="1"/>
    <col min="9" max="9" width="12" customWidth="1"/>
    <col min="10" max="16" width="24.5" customWidth="1"/>
    <col min="17" max="26" width="9.33203125" customWidth="1"/>
  </cols>
  <sheetData>
    <row r="1" spans="1:26" ht="34.5" customHeight="1" x14ac:dyDescent="0.2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38.25" customHeight="1" x14ac:dyDescent="0.2">
      <c r="B2" s="17">
        <v>5163</v>
      </c>
      <c r="C2" s="18" t="s">
        <v>55</v>
      </c>
      <c r="D2" s="19">
        <v>131379501</v>
      </c>
      <c r="E2" s="19">
        <v>-2582258</v>
      </c>
      <c r="F2" s="19">
        <v>128797243</v>
      </c>
      <c r="G2" s="19">
        <v>79835554.760000005</v>
      </c>
      <c r="H2" s="19">
        <v>48961688.240000002</v>
      </c>
      <c r="I2" s="20">
        <v>61.99</v>
      </c>
      <c r="J2" s="16"/>
      <c r="K2" s="16"/>
      <c r="L2" s="16"/>
      <c r="M2" s="16"/>
      <c r="N2" s="16"/>
      <c r="O2" s="16"/>
      <c r="P2" s="16"/>
    </row>
    <row r="3" spans="1:26" ht="49.5" customHeight="1" x14ac:dyDescent="0.2">
      <c r="B3" s="21">
        <v>1</v>
      </c>
      <c r="C3" s="22" t="s">
        <v>56</v>
      </c>
      <c r="D3" s="23">
        <v>131379501</v>
      </c>
      <c r="E3" s="23">
        <v>-2582258</v>
      </c>
      <c r="F3" s="23">
        <v>128797243</v>
      </c>
      <c r="G3" s="23">
        <v>79835554.760000005</v>
      </c>
      <c r="H3" s="23">
        <v>48961688.240000002</v>
      </c>
      <c r="I3" s="24">
        <v>61.99</v>
      </c>
      <c r="J3" s="16"/>
      <c r="K3" s="16"/>
      <c r="L3" s="16"/>
      <c r="M3" s="16"/>
      <c r="N3" s="16"/>
      <c r="O3" s="16"/>
      <c r="P3" s="16"/>
    </row>
    <row r="4" spans="1:26" ht="44.25" customHeight="1" x14ac:dyDescent="0.25">
      <c r="A4" s="25"/>
      <c r="B4" s="26">
        <v>1</v>
      </c>
      <c r="C4" s="22" t="s">
        <v>57</v>
      </c>
      <c r="D4" s="23">
        <v>131379501</v>
      </c>
      <c r="E4" s="23">
        <v>-2582258</v>
      </c>
      <c r="F4" s="23">
        <v>128797243</v>
      </c>
      <c r="G4" s="23">
        <v>79835554.760000005</v>
      </c>
      <c r="H4" s="23">
        <v>48961688.240000002</v>
      </c>
      <c r="I4" s="24">
        <v>61.99</v>
      </c>
      <c r="J4" s="16"/>
      <c r="K4" s="16"/>
      <c r="L4" s="16"/>
      <c r="M4" s="16"/>
      <c r="N4" s="16"/>
      <c r="O4" s="16"/>
      <c r="P4" s="16"/>
    </row>
    <row r="5" spans="1:26" ht="46.5" customHeight="1" x14ac:dyDescent="0.25">
      <c r="A5" s="25"/>
      <c r="B5" s="26">
        <v>1</v>
      </c>
      <c r="C5" s="22" t="s">
        <v>58</v>
      </c>
      <c r="D5" s="23">
        <v>131379501</v>
      </c>
      <c r="E5" s="23">
        <v>2582258</v>
      </c>
      <c r="F5" s="23">
        <v>128797243</v>
      </c>
      <c r="G5" s="23">
        <v>79835554.760000005</v>
      </c>
      <c r="H5" s="23">
        <v>48961688.240000002</v>
      </c>
      <c r="I5" s="24">
        <v>61.99</v>
      </c>
      <c r="J5" s="27">
        <f>H5+E5</f>
        <v>51543946.240000002</v>
      </c>
      <c r="K5" s="16"/>
      <c r="L5" s="16"/>
      <c r="M5" s="16"/>
      <c r="N5" s="16"/>
      <c r="O5" s="16"/>
      <c r="P5" s="16"/>
    </row>
    <row r="6" spans="1:26" ht="22.5" customHeight="1" x14ac:dyDescent="0.25">
      <c r="A6" s="25"/>
      <c r="B6" s="28">
        <v>2.1</v>
      </c>
      <c r="C6" s="22" t="s">
        <v>59</v>
      </c>
      <c r="D6" s="23">
        <v>105606589</v>
      </c>
      <c r="E6" s="24">
        <v>0</v>
      </c>
      <c r="F6" s="23">
        <v>105606589</v>
      </c>
      <c r="G6" s="23">
        <v>67830828.780000001</v>
      </c>
      <c r="H6" s="23">
        <v>37775760.219999999</v>
      </c>
      <c r="I6" s="24">
        <v>64.23</v>
      </c>
      <c r="J6" s="16"/>
      <c r="K6" s="16"/>
      <c r="L6" s="16"/>
      <c r="M6" s="16"/>
      <c r="N6" s="16"/>
      <c r="O6" s="16"/>
      <c r="P6" s="16"/>
    </row>
    <row r="7" spans="1:26" ht="22.5" customHeight="1" x14ac:dyDescent="0.25">
      <c r="A7" s="25"/>
      <c r="B7" s="29" t="s">
        <v>60</v>
      </c>
      <c r="C7" s="22" t="s">
        <v>61</v>
      </c>
      <c r="D7" s="23">
        <v>85604292</v>
      </c>
      <c r="E7" s="24">
        <v>0</v>
      </c>
      <c r="F7" s="23">
        <v>85604292</v>
      </c>
      <c r="G7" s="23">
        <v>55105779.079999998</v>
      </c>
      <c r="H7" s="23">
        <v>30498512.920000002</v>
      </c>
      <c r="I7" s="24">
        <v>64.37</v>
      </c>
      <c r="J7" s="16"/>
      <c r="K7" s="16"/>
      <c r="L7" s="16"/>
      <c r="M7" s="16"/>
      <c r="N7" s="16"/>
      <c r="O7" s="16"/>
      <c r="P7" s="16"/>
    </row>
    <row r="8" spans="1:26" ht="22.5" customHeight="1" x14ac:dyDescent="0.25">
      <c r="A8" s="25"/>
      <c r="B8" s="29" t="s">
        <v>62</v>
      </c>
      <c r="C8" s="22" t="s">
        <v>63</v>
      </c>
      <c r="D8" s="23">
        <v>7935674</v>
      </c>
      <c r="E8" s="24">
        <v>0</v>
      </c>
      <c r="F8" s="23">
        <v>7935674</v>
      </c>
      <c r="G8" s="23">
        <v>4177000</v>
      </c>
      <c r="H8" s="23">
        <v>3758674</v>
      </c>
      <c r="I8" s="24">
        <v>52.64</v>
      </c>
      <c r="J8" s="16"/>
      <c r="K8" s="16"/>
      <c r="L8" s="16"/>
      <c r="M8" s="16"/>
      <c r="N8" s="16"/>
      <c r="O8" s="16"/>
      <c r="P8" s="16"/>
    </row>
    <row r="9" spans="1:26" ht="22.5" customHeight="1" x14ac:dyDescent="0.25">
      <c r="A9" s="25"/>
      <c r="B9" s="29" t="s">
        <v>64</v>
      </c>
      <c r="C9" s="22" t="s">
        <v>65</v>
      </c>
      <c r="D9" s="23">
        <v>225000</v>
      </c>
      <c r="E9" s="24">
        <v>0</v>
      </c>
      <c r="F9" s="23">
        <v>225000</v>
      </c>
      <c r="G9" s="23">
        <v>140625</v>
      </c>
      <c r="H9" s="23">
        <v>84375</v>
      </c>
      <c r="I9" s="24">
        <v>62.5</v>
      </c>
      <c r="J9" s="16"/>
      <c r="K9" s="16"/>
      <c r="L9" s="16"/>
      <c r="M9" s="16"/>
      <c r="N9" s="16"/>
      <c r="O9" s="16"/>
      <c r="P9" s="16"/>
    </row>
    <row r="10" spans="1:26" ht="22.5" customHeight="1" x14ac:dyDescent="0.25">
      <c r="A10" s="25"/>
      <c r="B10" s="29" t="s">
        <v>66</v>
      </c>
      <c r="C10" s="22" t="s">
        <v>67</v>
      </c>
      <c r="D10" s="23">
        <v>11841623</v>
      </c>
      <c r="E10" s="24">
        <v>0</v>
      </c>
      <c r="F10" s="23">
        <v>11841623</v>
      </c>
      <c r="G10" s="23">
        <v>8407424.6999999993</v>
      </c>
      <c r="H10" s="23">
        <v>3434198.3</v>
      </c>
      <c r="I10" s="24">
        <v>71</v>
      </c>
      <c r="J10" s="16"/>
      <c r="K10" s="16"/>
      <c r="L10" s="16"/>
      <c r="M10" s="16"/>
      <c r="N10" s="16"/>
      <c r="O10" s="16"/>
      <c r="P10" s="16"/>
    </row>
    <row r="11" spans="1:26" ht="22.5" customHeight="1" x14ac:dyDescent="0.25">
      <c r="A11" s="25"/>
      <c r="B11" s="28">
        <v>2.2000000000000002</v>
      </c>
      <c r="C11" s="22" t="s">
        <v>68</v>
      </c>
      <c r="D11" s="23">
        <v>14260678</v>
      </c>
      <c r="E11" s="23">
        <v>-1977300</v>
      </c>
      <c r="F11" s="23">
        <v>12283378</v>
      </c>
      <c r="G11" s="23">
        <v>6737242.9000000004</v>
      </c>
      <c r="H11" s="23">
        <v>5546135.0999999996</v>
      </c>
      <c r="I11" s="24">
        <v>54.85</v>
      </c>
      <c r="J11" s="16"/>
      <c r="K11" s="16"/>
      <c r="L11" s="16"/>
      <c r="M11" s="16"/>
      <c r="N11" s="16"/>
      <c r="O11" s="16"/>
      <c r="P11" s="16"/>
    </row>
    <row r="12" spans="1:26" ht="22.5" customHeight="1" x14ac:dyDescent="0.25">
      <c r="A12" s="25"/>
      <c r="B12" s="29" t="s">
        <v>69</v>
      </c>
      <c r="C12" s="22" t="s">
        <v>70</v>
      </c>
      <c r="D12" s="23">
        <v>3587000</v>
      </c>
      <c r="E12" s="23">
        <v>-371000</v>
      </c>
      <c r="F12" s="23">
        <v>3216000</v>
      </c>
      <c r="G12" s="23">
        <v>2653575.46</v>
      </c>
      <c r="H12" s="23">
        <v>562424.54</v>
      </c>
      <c r="I12" s="24">
        <v>82.51</v>
      </c>
      <c r="J12" s="16"/>
      <c r="K12" s="16"/>
      <c r="L12" s="16"/>
      <c r="M12" s="16"/>
      <c r="N12" s="16"/>
      <c r="O12" s="16"/>
      <c r="P12" s="16"/>
    </row>
    <row r="13" spans="1:26" ht="22.5" customHeight="1" x14ac:dyDescent="0.25">
      <c r="A13" s="25"/>
      <c r="B13" s="29" t="s">
        <v>71</v>
      </c>
      <c r="C13" s="22" t="s">
        <v>72</v>
      </c>
      <c r="D13" s="23">
        <v>112587</v>
      </c>
      <c r="E13" s="23">
        <v>690000</v>
      </c>
      <c r="F13" s="23">
        <v>802587</v>
      </c>
      <c r="G13" s="23">
        <v>34220</v>
      </c>
      <c r="H13" s="23">
        <v>768367</v>
      </c>
      <c r="I13" s="24">
        <v>4.26</v>
      </c>
      <c r="J13" s="16"/>
      <c r="K13" s="16"/>
      <c r="L13" s="16"/>
      <c r="M13" s="16"/>
      <c r="N13" s="16"/>
      <c r="O13" s="16"/>
      <c r="P13" s="16"/>
    </row>
    <row r="14" spans="1:26" ht="22.5" customHeight="1" x14ac:dyDescent="0.25">
      <c r="A14" s="25"/>
      <c r="B14" s="29" t="s">
        <v>73</v>
      </c>
      <c r="C14" s="22" t="s">
        <v>74</v>
      </c>
      <c r="D14" s="23">
        <v>1573660</v>
      </c>
      <c r="E14" s="23">
        <v>34000</v>
      </c>
      <c r="F14" s="23">
        <v>1607660</v>
      </c>
      <c r="G14" s="23">
        <v>939793.66</v>
      </c>
      <c r="H14" s="23">
        <v>667866.34</v>
      </c>
      <c r="I14" s="24">
        <v>58.46</v>
      </c>
      <c r="J14" s="16"/>
      <c r="K14" s="16"/>
      <c r="L14" s="16"/>
      <c r="M14" s="16"/>
      <c r="N14" s="16"/>
      <c r="O14" s="16"/>
      <c r="P14" s="16"/>
    </row>
    <row r="15" spans="1:26" ht="22.5" customHeight="1" x14ac:dyDescent="0.25">
      <c r="A15" s="25"/>
      <c r="B15" s="29" t="s">
        <v>75</v>
      </c>
      <c r="C15" s="22" t="s">
        <v>76</v>
      </c>
      <c r="D15" s="23">
        <v>2270621</v>
      </c>
      <c r="E15" s="23">
        <v>-770000</v>
      </c>
      <c r="F15" s="23">
        <v>1500621</v>
      </c>
      <c r="G15" s="24">
        <v>0</v>
      </c>
      <c r="H15" s="23">
        <v>1500621</v>
      </c>
      <c r="I15" s="24">
        <v>0</v>
      </c>
      <c r="J15" s="16"/>
      <c r="K15" s="16"/>
      <c r="L15" s="16"/>
      <c r="M15" s="16"/>
      <c r="N15" s="16"/>
      <c r="O15" s="16"/>
      <c r="P15" s="16"/>
    </row>
    <row r="16" spans="1:26" ht="22.5" customHeight="1" x14ac:dyDescent="0.25">
      <c r="A16" s="25"/>
      <c r="B16" s="29" t="s">
        <v>77</v>
      </c>
      <c r="C16" s="22" t="s">
        <v>78</v>
      </c>
      <c r="D16" s="23">
        <v>860000</v>
      </c>
      <c r="E16" s="23">
        <v>-206000</v>
      </c>
      <c r="F16" s="23">
        <v>654000</v>
      </c>
      <c r="G16" s="23">
        <v>634892</v>
      </c>
      <c r="H16" s="23">
        <v>19108</v>
      </c>
      <c r="I16" s="24">
        <v>97.08</v>
      </c>
      <c r="J16" s="16"/>
      <c r="K16" s="16"/>
      <c r="L16" s="16"/>
      <c r="M16" s="16"/>
      <c r="N16" s="16"/>
      <c r="O16" s="16"/>
      <c r="P16" s="16"/>
    </row>
    <row r="17" spans="1:16" ht="22.5" customHeight="1" x14ac:dyDescent="0.25">
      <c r="A17" s="25"/>
      <c r="B17" s="29" t="s">
        <v>79</v>
      </c>
      <c r="C17" s="22" t="s">
        <v>80</v>
      </c>
      <c r="D17" s="23">
        <v>1460000</v>
      </c>
      <c r="E17" s="24">
        <v>0</v>
      </c>
      <c r="F17" s="23">
        <v>1460000</v>
      </c>
      <c r="G17" s="23">
        <v>1034018.33</v>
      </c>
      <c r="H17" s="23">
        <v>425981.67</v>
      </c>
      <c r="I17" s="24">
        <v>70.819999999999993</v>
      </c>
      <c r="J17" s="16"/>
      <c r="K17" s="16"/>
      <c r="L17" s="16"/>
      <c r="M17" s="16"/>
      <c r="N17" s="16"/>
      <c r="O17" s="16"/>
      <c r="P17" s="16"/>
    </row>
    <row r="18" spans="1:16" ht="22.5" customHeight="1" x14ac:dyDescent="0.25">
      <c r="A18" s="25"/>
      <c r="B18" s="29" t="s">
        <v>81</v>
      </c>
      <c r="C18" s="30" t="s">
        <v>82</v>
      </c>
      <c r="D18" s="23">
        <v>3145810</v>
      </c>
      <c r="E18" s="23">
        <v>-2049300</v>
      </c>
      <c r="F18" s="23">
        <v>1096510</v>
      </c>
      <c r="G18" s="23">
        <v>901011.45</v>
      </c>
      <c r="H18" s="23">
        <v>195498.55</v>
      </c>
      <c r="I18" s="24">
        <v>82.17</v>
      </c>
      <c r="J18" s="16"/>
      <c r="K18" s="16"/>
      <c r="L18" s="16"/>
      <c r="M18" s="16"/>
      <c r="N18" s="16"/>
      <c r="O18" s="16"/>
      <c r="P18" s="16"/>
    </row>
    <row r="19" spans="1:16" ht="22.5" customHeight="1" x14ac:dyDescent="0.25">
      <c r="A19" s="25"/>
      <c r="B19" s="29" t="s">
        <v>83</v>
      </c>
      <c r="C19" s="22" t="s">
        <v>84</v>
      </c>
      <c r="D19" s="23">
        <v>1251000</v>
      </c>
      <c r="E19" s="23">
        <v>500000</v>
      </c>
      <c r="F19" s="23">
        <v>1751000</v>
      </c>
      <c r="G19" s="23">
        <v>539732</v>
      </c>
      <c r="H19" s="23">
        <v>1211268</v>
      </c>
      <c r="I19" s="24">
        <v>30.82</v>
      </c>
      <c r="J19" s="16"/>
      <c r="K19" s="16"/>
      <c r="L19" s="16"/>
      <c r="M19" s="16"/>
      <c r="N19" s="16"/>
      <c r="O19" s="16"/>
      <c r="P19" s="16"/>
    </row>
    <row r="20" spans="1:16" ht="22.5" customHeight="1" x14ac:dyDescent="0.25">
      <c r="A20" s="25"/>
      <c r="B20" s="29" t="s">
        <v>85</v>
      </c>
      <c r="C20" s="22" t="s">
        <v>86</v>
      </c>
      <c r="D20" s="24">
        <v>0</v>
      </c>
      <c r="E20" s="23">
        <v>195000</v>
      </c>
      <c r="F20" s="23">
        <v>195000</v>
      </c>
      <c r="G20" s="24">
        <v>0</v>
      </c>
      <c r="H20" s="23">
        <v>195000</v>
      </c>
      <c r="I20" s="24">
        <v>0</v>
      </c>
      <c r="J20" s="16"/>
      <c r="K20" s="16"/>
      <c r="L20" s="16"/>
      <c r="M20" s="16"/>
      <c r="N20" s="16"/>
      <c r="O20" s="16"/>
      <c r="P20" s="16"/>
    </row>
    <row r="21" spans="1:16" ht="22.5" customHeight="1" x14ac:dyDescent="0.25">
      <c r="A21" s="25"/>
      <c r="B21" s="28">
        <v>2.2999999999999998</v>
      </c>
      <c r="C21" s="22" t="s">
        <v>87</v>
      </c>
      <c r="D21" s="23">
        <v>9506357</v>
      </c>
      <c r="E21" s="23">
        <v>-604958</v>
      </c>
      <c r="F21" s="23">
        <v>8901399</v>
      </c>
      <c r="G21" s="23">
        <v>5131783.08</v>
      </c>
      <c r="H21" s="23">
        <v>3769615.92</v>
      </c>
      <c r="I21" s="24">
        <v>57.65</v>
      </c>
      <c r="J21" s="16"/>
      <c r="K21" s="16"/>
      <c r="L21" s="16"/>
      <c r="M21" s="16"/>
      <c r="N21" s="16"/>
      <c r="O21" s="16"/>
      <c r="P21" s="16"/>
    </row>
    <row r="22" spans="1:16" ht="22.5" customHeight="1" x14ac:dyDescent="0.25">
      <c r="A22" s="25"/>
      <c r="B22" s="29" t="s">
        <v>88</v>
      </c>
      <c r="C22" s="22" t="s">
        <v>89</v>
      </c>
      <c r="D22" s="23">
        <v>1005000</v>
      </c>
      <c r="E22" s="23">
        <v>-205000</v>
      </c>
      <c r="F22" s="23">
        <v>800000</v>
      </c>
      <c r="G22" s="23">
        <v>48330.93</v>
      </c>
      <c r="H22" s="23">
        <v>751669.07</v>
      </c>
      <c r="I22" s="24">
        <v>6.04</v>
      </c>
      <c r="J22" s="16"/>
      <c r="K22" s="16"/>
      <c r="L22" s="16"/>
      <c r="M22" s="16"/>
      <c r="N22" s="16"/>
      <c r="O22" s="16"/>
      <c r="P22" s="16"/>
    </row>
    <row r="23" spans="1:16" ht="22.5" customHeight="1" x14ac:dyDescent="0.25">
      <c r="A23" s="25"/>
      <c r="B23" s="29" t="s">
        <v>90</v>
      </c>
      <c r="C23" s="22" t="s">
        <v>91</v>
      </c>
      <c r="D23" s="23">
        <v>450000</v>
      </c>
      <c r="E23" s="23">
        <v>-150000</v>
      </c>
      <c r="F23" s="23">
        <v>300000</v>
      </c>
      <c r="G23" s="24">
        <v>0</v>
      </c>
      <c r="H23" s="23">
        <v>300000</v>
      </c>
      <c r="I23" s="24">
        <v>0</v>
      </c>
      <c r="J23" s="16"/>
      <c r="K23" s="16"/>
      <c r="L23" s="16"/>
      <c r="M23" s="16"/>
      <c r="N23" s="16"/>
      <c r="O23" s="16"/>
      <c r="P23" s="16"/>
    </row>
    <row r="24" spans="1:16" ht="22.5" customHeight="1" x14ac:dyDescent="0.25">
      <c r="A24" s="25"/>
      <c r="B24" s="29" t="s">
        <v>92</v>
      </c>
      <c r="C24" s="22" t="s">
        <v>93</v>
      </c>
      <c r="D24" s="23">
        <v>818000</v>
      </c>
      <c r="E24" s="23">
        <v>80000</v>
      </c>
      <c r="F24" s="23">
        <v>898000</v>
      </c>
      <c r="G24" s="23">
        <v>426270.28</v>
      </c>
      <c r="H24" s="23">
        <v>471729.72</v>
      </c>
      <c r="I24" s="24">
        <v>47.47</v>
      </c>
      <c r="J24" s="16"/>
      <c r="K24" s="16"/>
      <c r="L24" s="16"/>
      <c r="M24" s="16"/>
      <c r="N24" s="16"/>
      <c r="O24" s="16"/>
      <c r="P24" s="16"/>
    </row>
    <row r="25" spans="1:16" ht="22.5" customHeight="1" x14ac:dyDescent="0.25">
      <c r="A25" s="25"/>
      <c r="B25" s="29" t="s">
        <v>94</v>
      </c>
      <c r="C25" s="22" t="s">
        <v>95</v>
      </c>
      <c r="D25" s="23">
        <v>371808</v>
      </c>
      <c r="E25" s="23">
        <v>-80000</v>
      </c>
      <c r="F25" s="23">
        <v>291808</v>
      </c>
      <c r="G25" s="23">
        <v>43999.89</v>
      </c>
      <c r="H25" s="23">
        <v>247808.11</v>
      </c>
      <c r="I25" s="24">
        <v>15.08</v>
      </c>
      <c r="J25" s="16"/>
      <c r="K25" s="16"/>
      <c r="L25" s="16"/>
      <c r="M25" s="16"/>
      <c r="N25" s="16"/>
      <c r="O25" s="16"/>
      <c r="P25" s="16"/>
    </row>
    <row r="26" spans="1:16" ht="22.5" customHeight="1" x14ac:dyDescent="0.25">
      <c r="A26" s="25"/>
      <c r="B26" s="29" t="s">
        <v>96</v>
      </c>
      <c r="C26" s="22" t="s">
        <v>97</v>
      </c>
      <c r="D26" s="23">
        <v>4800000</v>
      </c>
      <c r="E26" s="23">
        <v>-300000</v>
      </c>
      <c r="F26" s="23">
        <v>4500000</v>
      </c>
      <c r="G26" s="23">
        <v>3600000</v>
      </c>
      <c r="H26" s="23">
        <v>900000</v>
      </c>
      <c r="I26" s="24">
        <v>80</v>
      </c>
      <c r="J26" s="16"/>
      <c r="K26" s="16"/>
      <c r="L26" s="16"/>
      <c r="M26" s="16"/>
      <c r="N26" s="16"/>
      <c r="O26" s="16"/>
      <c r="P26" s="16"/>
    </row>
    <row r="27" spans="1:16" ht="22.5" customHeight="1" x14ac:dyDescent="0.25">
      <c r="A27" s="25"/>
      <c r="B27" s="29" t="s">
        <v>98</v>
      </c>
      <c r="C27" s="22" t="s">
        <v>99</v>
      </c>
      <c r="D27" s="23">
        <v>2061549</v>
      </c>
      <c r="E27" s="23">
        <v>50042</v>
      </c>
      <c r="F27" s="23">
        <v>2111591</v>
      </c>
      <c r="G27" s="23">
        <v>1013181.98</v>
      </c>
      <c r="H27" s="23">
        <v>1098409.02</v>
      </c>
      <c r="I27" s="24">
        <v>47.98</v>
      </c>
      <c r="J27" s="16"/>
      <c r="K27" s="16"/>
      <c r="L27" s="16"/>
      <c r="M27" s="16"/>
      <c r="N27" s="16"/>
      <c r="O27" s="16"/>
      <c r="P27" s="16"/>
    </row>
    <row r="28" spans="1:16" ht="22.5" customHeight="1" x14ac:dyDescent="0.25">
      <c r="A28" s="25"/>
      <c r="B28" s="28">
        <v>2.6</v>
      </c>
      <c r="C28" s="22" t="s">
        <v>100</v>
      </c>
      <c r="D28" s="23">
        <v>2005877</v>
      </c>
      <c r="E28" s="24">
        <v>0</v>
      </c>
      <c r="F28" s="23">
        <v>2005877</v>
      </c>
      <c r="G28" s="23">
        <v>135700</v>
      </c>
      <c r="H28" s="23">
        <v>1870177</v>
      </c>
      <c r="I28" s="24">
        <v>6.77</v>
      </c>
      <c r="J28" s="16"/>
      <c r="K28" s="16"/>
      <c r="L28" s="16"/>
      <c r="M28" s="16"/>
      <c r="N28" s="16"/>
      <c r="O28" s="16"/>
      <c r="P28" s="16"/>
    </row>
    <row r="29" spans="1:16" ht="22.5" customHeight="1" x14ac:dyDescent="0.25">
      <c r="A29" s="25"/>
      <c r="B29" s="29" t="s">
        <v>101</v>
      </c>
      <c r="C29" s="22" t="s">
        <v>102</v>
      </c>
      <c r="D29" s="23">
        <v>1205877</v>
      </c>
      <c r="E29" s="24">
        <v>0</v>
      </c>
      <c r="F29" s="23">
        <v>1205877</v>
      </c>
      <c r="G29" s="23">
        <v>135700</v>
      </c>
      <c r="H29" s="23">
        <v>1070177</v>
      </c>
      <c r="I29" s="24">
        <v>11.25</v>
      </c>
      <c r="J29" s="16"/>
      <c r="K29" s="16"/>
      <c r="L29" s="16"/>
      <c r="M29" s="16"/>
      <c r="N29" s="16"/>
      <c r="O29" s="16"/>
      <c r="P29" s="16"/>
    </row>
    <row r="30" spans="1:16" ht="22.5" customHeight="1" x14ac:dyDescent="0.25">
      <c r="A30" s="25"/>
      <c r="B30" s="29" t="s">
        <v>103</v>
      </c>
      <c r="C30" s="22" t="s">
        <v>104</v>
      </c>
      <c r="D30" s="23">
        <v>800000</v>
      </c>
      <c r="E30" s="24">
        <v>0</v>
      </c>
      <c r="F30" s="23">
        <v>800000</v>
      </c>
      <c r="G30" s="24">
        <v>0</v>
      </c>
      <c r="H30" s="23">
        <v>800000</v>
      </c>
      <c r="I30" s="24">
        <v>0</v>
      </c>
      <c r="J30" s="16"/>
      <c r="K30" s="16"/>
      <c r="L30" s="16"/>
      <c r="M30" s="16"/>
      <c r="N30" s="16"/>
      <c r="O30" s="16"/>
      <c r="P30" s="16"/>
    </row>
    <row r="31" spans="1:16" ht="22.5" customHeight="1" x14ac:dyDescent="0.2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spans="1:16" ht="12.75" customHeight="1" x14ac:dyDescent="0.2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2:16" ht="12.75" customHeight="1" x14ac:dyDescent="0.2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2:16" ht="12.75" customHeight="1" x14ac:dyDescent="0.2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2:16" ht="12.75" customHeight="1" x14ac:dyDescent="0.2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spans="2:16" ht="12.75" customHeight="1" x14ac:dyDescent="0.2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2:16" ht="12.75" customHeight="1" x14ac:dyDescent="0.2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2:16" ht="12.75" customHeight="1" x14ac:dyDescent="0.2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2:16" ht="12.75" customHeight="1" x14ac:dyDescent="0.2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2:16" ht="12.75" customHeight="1" x14ac:dyDescent="0.2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2:16" ht="12.75" customHeight="1" x14ac:dyDescent="0.2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2:16" ht="12.75" customHeight="1" x14ac:dyDescent="0.2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2:16" ht="12.75" customHeight="1" x14ac:dyDescent="0.2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2:16" ht="12.75" customHeight="1" x14ac:dyDescent="0.2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2:16" ht="12.75" customHeight="1" x14ac:dyDescent="0.2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2:16" ht="12.75" customHeight="1" x14ac:dyDescent="0.2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2:16" ht="12.75" customHeight="1" x14ac:dyDescent="0.2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spans="2:16" ht="12.75" customHeight="1" x14ac:dyDescent="0.2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2:16" ht="12.75" customHeight="1" x14ac:dyDescent="0.2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</row>
    <row r="50" spans="2:16" ht="12.75" customHeight="1" x14ac:dyDescent="0.2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</row>
    <row r="51" spans="2:16" ht="12.75" customHeight="1" x14ac:dyDescent="0.2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2:16" ht="12.75" customHeight="1" x14ac:dyDescent="0.2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2:16" ht="12.75" customHeight="1" x14ac:dyDescent="0.2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</row>
    <row r="54" spans="2:16" ht="12.75" customHeight="1" x14ac:dyDescent="0.2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2:16" ht="12.75" customHeight="1" x14ac:dyDescent="0.2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</row>
    <row r="56" spans="2:16" ht="12.75" customHeight="1" x14ac:dyDescent="0.2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</row>
    <row r="57" spans="2:16" ht="12.75" customHeight="1" x14ac:dyDescent="0.2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</row>
    <row r="58" spans="2:16" ht="12.75" customHeight="1" x14ac:dyDescent="0.2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</row>
    <row r="59" spans="2:16" ht="12.75" customHeight="1" x14ac:dyDescent="0.2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</row>
    <row r="60" spans="2:16" ht="12.75" customHeight="1" x14ac:dyDescent="0.2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</row>
    <row r="61" spans="2:16" ht="12.75" customHeight="1" x14ac:dyDescent="0.2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</row>
    <row r="62" spans="2:16" ht="12.75" customHeight="1" x14ac:dyDescent="0.2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</row>
    <row r="63" spans="2:16" ht="12.75" customHeight="1" x14ac:dyDescent="0.2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</row>
    <row r="64" spans="2:16" ht="12.75" customHeight="1" x14ac:dyDescent="0.2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</row>
    <row r="65" spans="2:16" ht="12.75" customHeight="1" x14ac:dyDescent="0.2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</row>
    <row r="66" spans="2:16" ht="12.75" customHeight="1" x14ac:dyDescent="0.2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</row>
    <row r="67" spans="2:16" ht="12.75" customHeight="1" x14ac:dyDescent="0.2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</row>
    <row r="68" spans="2:16" ht="12.75" customHeight="1" x14ac:dyDescent="0.2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</row>
    <row r="69" spans="2:16" ht="12.75" customHeight="1" x14ac:dyDescent="0.2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</row>
    <row r="70" spans="2:16" ht="12.75" customHeight="1" x14ac:dyDescent="0.2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</row>
    <row r="71" spans="2:16" ht="12.75" customHeight="1" x14ac:dyDescent="0.2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</row>
    <row r="72" spans="2:16" ht="12.75" customHeight="1" x14ac:dyDescent="0.2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</row>
    <row r="73" spans="2:16" ht="12.75" customHeight="1" x14ac:dyDescent="0.2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</row>
    <row r="74" spans="2:16" ht="12.75" customHeight="1" x14ac:dyDescent="0.2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</row>
    <row r="75" spans="2:16" ht="12.75" customHeight="1" x14ac:dyDescent="0.2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</row>
    <row r="76" spans="2:16" ht="12.75" customHeight="1" x14ac:dyDescent="0.2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2:16" ht="12.75" customHeight="1" x14ac:dyDescent="0.2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</row>
    <row r="78" spans="2:16" ht="12.75" customHeight="1" x14ac:dyDescent="0.2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</row>
    <row r="79" spans="2:16" ht="12.75" customHeight="1" x14ac:dyDescent="0.2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</row>
    <row r="80" spans="2:16" ht="12.75" customHeight="1" x14ac:dyDescent="0.2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</row>
    <row r="81" spans="2:16" ht="12.75" customHeight="1" x14ac:dyDescent="0.2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</row>
    <row r="82" spans="2:16" ht="12.75" customHeight="1" x14ac:dyDescent="0.2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</row>
    <row r="83" spans="2:16" ht="12.75" customHeight="1" x14ac:dyDescent="0.2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</row>
    <row r="84" spans="2:16" ht="12.75" customHeight="1" x14ac:dyDescent="0.2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</row>
    <row r="85" spans="2:16" ht="12.75" customHeight="1" x14ac:dyDescent="0.2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</row>
    <row r="86" spans="2:16" ht="12.75" customHeight="1" x14ac:dyDescent="0.2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</row>
    <row r="87" spans="2:16" ht="12.75" customHeight="1" x14ac:dyDescent="0.2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</row>
    <row r="88" spans="2:16" ht="12.75" customHeight="1" x14ac:dyDescent="0.2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</row>
    <row r="89" spans="2:16" ht="12.75" customHeight="1" x14ac:dyDescent="0.2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</row>
    <row r="90" spans="2:16" ht="12.75" customHeight="1" x14ac:dyDescent="0.2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</row>
    <row r="91" spans="2:16" ht="12.75" customHeight="1" x14ac:dyDescent="0.2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</row>
    <row r="92" spans="2:16" ht="12.75" customHeight="1" x14ac:dyDescent="0.2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</row>
    <row r="93" spans="2:16" ht="12.75" customHeight="1" x14ac:dyDescent="0.2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</row>
    <row r="94" spans="2:16" ht="12.75" customHeight="1" x14ac:dyDescent="0.2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</row>
    <row r="95" spans="2:16" ht="12.75" customHeight="1" x14ac:dyDescent="0.2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</row>
    <row r="96" spans="2:16" ht="12.75" customHeight="1" x14ac:dyDescent="0.2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</row>
    <row r="97" spans="2:16" ht="12.75" customHeight="1" x14ac:dyDescent="0.2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</row>
    <row r="98" spans="2:16" ht="12.75" customHeight="1" x14ac:dyDescent="0.2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</row>
    <row r="99" spans="2:16" ht="12.75" customHeight="1" x14ac:dyDescent="0.2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</row>
    <row r="100" spans="2:16" ht="12.75" customHeight="1" x14ac:dyDescent="0.2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</row>
    <row r="101" spans="2:16" ht="12.75" customHeight="1" x14ac:dyDescent="0.2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</row>
    <row r="102" spans="2:16" ht="12.75" customHeight="1" x14ac:dyDescent="0.2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</row>
    <row r="103" spans="2:16" ht="12.75" customHeight="1" x14ac:dyDescent="0.2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</row>
    <row r="104" spans="2:16" ht="12.75" customHeight="1" x14ac:dyDescent="0.2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</row>
    <row r="105" spans="2:16" ht="12.75" customHeight="1" x14ac:dyDescent="0.2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</row>
    <row r="106" spans="2:16" ht="12.75" customHeight="1" x14ac:dyDescent="0.2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</row>
    <row r="107" spans="2:16" ht="12.75" customHeight="1" x14ac:dyDescent="0.2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</row>
    <row r="108" spans="2:16" ht="12.75" customHeight="1" x14ac:dyDescent="0.2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</row>
    <row r="109" spans="2:16" ht="12.75" customHeight="1" x14ac:dyDescent="0.2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</row>
    <row r="110" spans="2:16" ht="12.75" customHeight="1" x14ac:dyDescent="0.2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</row>
    <row r="111" spans="2:16" ht="12.75" customHeight="1" x14ac:dyDescent="0.2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</row>
    <row r="112" spans="2:16" ht="12.75" customHeight="1" x14ac:dyDescent="0.2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</row>
    <row r="113" spans="2:16" ht="12.75" customHeight="1" x14ac:dyDescent="0.2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</row>
    <row r="114" spans="2:16" ht="12.75" customHeight="1" x14ac:dyDescent="0.2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</row>
    <row r="115" spans="2:16" ht="12.75" customHeight="1" x14ac:dyDescent="0.2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</row>
    <row r="116" spans="2:16" ht="12.75" customHeight="1" x14ac:dyDescent="0.2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</row>
    <row r="117" spans="2:16" ht="12.75" customHeight="1" x14ac:dyDescent="0.2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</row>
    <row r="118" spans="2:16" ht="12.75" customHeight="1" x14ac:dyDescent="0.2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</row>
    <row r="119" spans="2:16" ht="12.75" customHeight="1" x14ac:dyDescent="0.2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</row>
    <row r="120" spans="2:16" ht="12.75" customHeight="1" x14ac:dyDescent="0.2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</row>
    <row r="121" spans="2:16" ht="12.75" customHeight="1" x14ac:dyDescent="0.2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</row>
    <row r="122" spans="2:16" ht="12.75" customHeight="1" x14ac:dyDescent="0.2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</row>
    <row r="123" spans="2:16" ht="12.75" customHeight="1" x14ac:dyDescent="0.2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</row>
    <row r="124" spans="2:16" ht="12.75" customHeight="1" x14ac:dyDescent="0.2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</row>
    <row r="125" spans="2:16" ht="12.75" customHeight="1" x14ac:dyDescent="0.2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</row>
    <row r="126" spans="2:16" ht="12.75" customHeight="1" x14ac:dyDescent="0.2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</row>
    <row r="127" spans="2:16" ht="12.75" customHeight="1" x14ac:dyDescent="0.2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</row>
    <row r="128" spans="2:16" ht="12.75" customHeight="1" x14ac:dyDescent="0.2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</row>
    <row r="129" spans="2:16" ht="12.75" customHeight="1" x14ac:dyDescent="0.2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</row>
    <row r="130" spans="2:16" ht="12.75" customHeight="1" x14ac:dyDescent="0.2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</row>
    <row r="131" spans="2:16" ht="12.75" customHeight="1" x14ac:dyDescent="0.2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</row>
    <row r="132" spans="2:16" ht="12.75" customHeight="1" x14ac:dyDescent="0.2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</row>
    <row r="133" spans="2:16" ht="12.75" customHeight="1" x14ac:dyDescent="0.2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</row>
    <row r="134" spans="2:16" ht="12.75" customHeight="1" x14ac:dyDescent="0.2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</row>
    <row r="135" spans="2:16" ht="12.75" customHeight="1" x14ac:dyDescent="0.2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</row>
    <row r="136" spans="2:16" ht="12.75" customHeight="1" x14ac:dyDescent="0.2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</row>
    <row r="137" spans="2:16" ht="12.75" customHeight="1" x14ac:dyDescent="0.2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</row>
    <row r="138" spans="2:16" ht="12.75" customHeight="1" x14ac:dyDescent="0.2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</row>
    <row r="139" spans="2:16" ht="12.75" customHeight="1" x14ac:dyDescent="0.2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</row>
    <row r="140" spans="2:16" ht="12.75" customHeight="1" x14ac:dyDescent="0.2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</row>
    <row r="141" spans="2:16" ht="12.75" customHeight="1" x14ac:dyDescent="0.2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</row>
    <row r="142" spans="2:16" ht="12.75" customHeight="1" x14ac:dyDescent="0.2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</row>
    <row r="143" spans="2:16" ht="12.75" customHeight="1" x14ac:dyDescent="0.2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</row>
    <row r="144" spans="2:16" ht="12.75" customHeight="1" x14ac:dyDescent="0.2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</row>
    <row r="145" spans="2:16" ht="12.75" customHeight="1" x14ac:dyDescent="0.2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</row>
    <row r="146" spans="2:16" ht="12.75" customHeight="1" x14ac:dyDescent="0.2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</row>
    <row r="147" spans="2:16" ht="12.75" customHeight="1" x14ac:dyDescent="0.2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</row>
    <row r="148" spans="2:16" ht="12.75" customHeight="1" x14ac:dyDescent="0.2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</row>
    <row r="149" spans="2:16" ht="12.75" customHeight="1" x14ac:dyDescent="0.2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</row>
    <row r="150" spans="2:16" ht="12.75" customHeight="1" x14ac:dyDescent="0.2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</row>
    <row r="151" spans="2:16" ht="12.75" customHeight="1" x14ac:dyDescent="0.2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</row>
    <row r="152" spans="2:16" ht="12.75" customHeight="1" x14ac:dyDescent="0.2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</row>
    <row r="153" spans="2:16" ht="12.75" customHeight="1" x14ac:dyDescent="0.2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</row>
    <row r="154" spans="2:16" ht="12.75" customHeight="1" x14ac:dyDescent="0.2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</row>
    <row r="155" spans="2:16" ht="12.75" customHeight="1" x14ac:dyDescent="0.2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</row>
    <row r="156" spans="2:16" ht="12.75" customHeight="1" x14ac:dyDescent="0.2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</row>
    <row r="157" spans="2:16" ht="12.75" customHeight="1" x14ac:dyDescent="0.2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</row>
    <row r="158" spans="2:16" ht="12.75" customHeight="1" x14ac:dyDescent="0.2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</row>
    <row r="159" spans="2:16" ht="12.75" customHeight="1" x14ac:dyDescent="0.2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</row>
    <row r="160" spans="2:16" ht="12.75" customHeight="1" x14ac:dyDescent="0.2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</row>
    <row r="161" spans="2:16" ht="12.75" customHeight="1" x14ac:dyDescent="0.2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</row>
    <row r="162" spans="2:16" ht="12.75" customHeight="1" x14ac:dyDescent="0.2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</row>
    <row r="163" spans="2:16" ht="12.75" customHeight="1" x14ac:dyDescent="0.2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</row>
    <row r="164" spans="2:16" ht="12.75" customHeight="1" x14ac:dyDescent="0.2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</row>
    <row r="165" spans="2:16" ht="12.75" customHeight="1" x14ac:dyDescent="0.2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</row>
    <row r="166" spans="2:16" ht="12.75" customHeight="1" x14ac:dyDescent="0.2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</row>
    <row r="167" spans="2:16" ht="12.75" customHeight="1" x14ac:dyDescent="0.2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</row>
    <row r="168" spans="2:16" ht="12.75" customHeight="1" x14ac:dyDescent="0.2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</row>
    <row r="169" spans="2:16" ht="12.75" customHeight="1" x14ac:dyDescent="0.2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</row>
    <row r="170" spans="2:16" ht="12.75" customHeight="1" x14ac:dyDescent="0.2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</row>
    <row r="171" spans="2:16" ht="12.75" customHeight="1" x14ac:dyDescent="0.2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</row>
    <row r="172" spans="2:16" ht="12.75" customHeight="1" x14ac:dyDescent="0.2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</row>
    <row r="173" spans="2:16" ht="12.75" customHeight="1" x14ac:dyDescent="0.2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</row>
    <row r="174" spans="2:16" ht="12.75" customHeight="1" x14ac:dyDescent="0.2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</row>
    <row r="175" spans="2:16" ht="12.75" customHeight="1" x14ac:dyDescent="0.2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</row>
    <row r="176" spans="2:16" ht="12.75" customHeight="1" x14ac:dyDescent="0.2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</row>
    <row r="177" spans="2:16" ht="12.75" customHeight="1" x14ac:dyDescent="0.2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</row>
    <row r="178" spans="2:16" ht="12.75" customHeight="1" x14ac:dyDescent="0.2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</row>
    <row r="179" spans="2:16" ht="12.75" customHeight="1" x14ac:dyDescent="0.2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</row>
    <row r="180" spans="2:16" ht="12.75" customHeight="1" x14ac:dyDescent="0.2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</row>
    <row r="181" spans="2:16" ht="12.75" customHeight="1" x14ac:dyDescent="0.2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</row>
    <row r="182" spans="2:16" ht="12.75" customHeight="1" x14ac:dyDescent="0.2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</row>
    <row r="183" spans="2:16" ht="12.75" customHeight="1" x14ac:dyDescent="0.2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</row>
    <row r="184" spans="2:16" ht="12.75" customHeight="1" x14ac:dyDescent="0.2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</row>
    <row r="185" spans="2:16" ht="12.75" customHeight="1" x14ac:dyDescent="0.2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</row>
    <row r="186" spans="2:16" ht="12.75" customHeight="1" x14ac:dyDescent="0.2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</row>
    <row r="187" spans="2:16" ht="12.75" customHeight="1" x14ac:dyDescent="0.2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</row>
    <row r="188" spans="2:16" ht="12.75" customHeight="1" x14ac:dyDescent="0.2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</row>
    <row r="189" spans="2:16" ht="12.75" customHeight="1" x14ac:dyDescent="0.2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</row>
    <row r="190" spans="2:16" ht="12.75" customHeight="1" x14ac:dyDescent="0.2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</row>
    <row r="191" spans="2:16" ht="12.75" customHeight="1" x14ac:dyDescent="0.2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</row>
    <row r="192" spans="2:16" ht="12.75" customHeight="1" x14ac:dyDescent="0.2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</row>
    <row r="193" spans="2:16" ht="12.75" customHeight="1" x14ac:dyDescent="0.2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</row>
    <row r="194" spans="2:16" ht="12.75" customHeight="1" x14ac:dyDescent="0.2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</row>
    <row r="195" spans="2:16" ht="12.75" customHeight="1" x14ac:dyDescent="0.2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</row>
    <row r="196" spans="2:16" ht="12.75" customHeight="1" x14ac:dyDescent="0.2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</row>
    <row r="197" spans="2:16" ht="12.75" customHeight="1" x14ac:dyDescent="0.2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</row>
    <row r="198" spans="2:16" ht="12.75" customHeight="1" x14ac:dyDescent="0.2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</row>
    <row r="199" spans="2:16" ht="12.75" customHeight="1" x14ac:dyDescent="0.2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</row>
    <row r="200" spans="2:16" ht="12.75" customHeight="1" x14ac:dyDescent="0.2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</row>
    <row r="201" spans="2:16" ht="12.75" customHeight="1" x14ac:dyDescent="0.2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</row>
    <row r="202" spans="2:16" ht="12.75" customHeight="1" x14ac:dyDescent="0.2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</row>
    <row r="203" spans="2:16" ht="12.75" customHeight="1" x14ac:dyDescent="0.2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</row>
    <row r="204" spans="2:16" ht="12.75" customHeight="1" x14ac:dyDescent="0.2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</row>
    <row r="205" spans="2:16" ht="12.75" customHeight="1" x14ac:dyDescent="0.2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</row>
    <row r="206" spans="2:16" ht="12.75" customHeight="1" x14ac:dyDescent="0.2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</row>
    <row r="207" spans="2:16" ht="12.75" customHeight="1" x14ac:dyDescent="0.2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</row>
    <row r="208" spans="2:16" ht="12.75" customHeight="1" x14ac:dyDescent="0.2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</row>
    <row r="209" spans="2:16" ht="12.75" customHeight="1" x14ac:dyDescent="0.2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</row>
    <row r="210" spans="2:16" ht="12.75" customHeight="1" x14ac:dyDescent="0.2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</row>
    <row r="211" spans="2:16" ht="12.75" customHeight="1" x14ac:dyDescent="0.2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</row>
    <row r="212" spans="2:16" ht="12.75" customHeight="1" x14ac:dyDescent="0.2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</row>
    <row r="213" spans="2:16" ht="12.75" customHeight="1" x14ac:dyDescent="0.2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</row>
    <row r="214" spans="2:16" ht="12.75" customHeight="1" x14ac:dyDescent="0.2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</row>
    <row r="215" spans="2:16" ht="12.75" customHeight="1" x14ac:dyDescent="0.2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</row>
    <row r="216" spans="2:16" ht="12.75" customHeight="1" x14ac:dyDescent="0.2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</row>
    <row r="217" spans="2:16" ht="12.75" customHeight="1" x14ac:dyDescent="0.2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</row>
    <row r="218" spans="2:16" ht="12.75" customHeight="1" x14ac:dyDescent="0.2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</row>
    <row r="219" spans="2:16" ht="12.75" customHeight="1" x14ac:dyDescent="0.2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</row>
    <row r="220" spans="2:16" ht="12.75" customHeight="1" x14ac:dyDescent="0.2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</row>
    <row r="221" spans="2:16" ht="12.75" customHeight="1" x14ac:dyDescent="0.2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</row>
    <row r="222" spans="2:16" ht="12.75" customHeight="1" x14ac:dyDescent="0.2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</row>
    <row r="223" spans="2:16" ht="12.75" customHeight="1" x14ac:dyDescent="0.2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</row>
    <row r="224" spans="2:16" ht="12.75" customHeight="1" x14ac:dyDescent="0.2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</row>
    <row r="225" spans="2:16" ht="12.75" customHeight="1" x14ac:dyDescent="0.2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</row>
    <row r="226" spans="2:16" ht="12.75" customHeight="1" x14ac:dyDescent="0.2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</row>
    <row r="227" spans="2:16" ht="12.75" customHeight="1" x14ac:dyDescent="0.2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</row>
    <row r="228" spans="2:16" ht="12.75" customHeight="1" x14ac:dyDescent="0.2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</row>
    <row r="229" spans="2:16" ht="12.75" customHeight="1" x14ac:dyDescent="0.2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</row>
    <row r="230" spans="2:16" ht="12.75" customHeight="1" x14ac:dyDescent="0.2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</row>
    <row r="231" spans="2:16" ht="12.75" customHeight="1" x14ac:dyDescent="0.2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</row>
    <row r="232" spans="2:16" ht="12.75" customHeight="1" x14ac:dyDescent="0.2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</row>
    <row r="233" spans="2:16" ht="12.75" customHeight="1" x14ac:dyDescent="0.2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</row>
    <row r="234" spans="2:16" ht="12.75" customHeight="1" x14ac:dyDescent="0.2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</row>
    <row r="235" spans="2:16" ht="12.75" customHeight="1" x14ac:dyDescent="0.2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</row>
    <row r="236" spans="2:16" ht="12.75" customHeight="1" x14ac:dyDescent="0.2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</row>
    <row r="237" spans="2:16" ht="12.75" customHeight="1" x14ac:dyDescent="0.2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</row>
    <row r="238" spans="2:16" ht="12.75" customHeight="1" x14ac:dyDescent="0.2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</row>
    <row r="239" spans="2:16" ht="12.75" customHeight="1" x14ac:dyDescent="0.2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</row>
    <row r="240" spans="2:16" ht="12.75" customHeight="1" x14ac:dyDescent="0.2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</row>
    <row r="241" spans="2:16" ht="12.75" customHeight="1" x14ac:dyDescent="0.2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</row>
    <row r="242" spans="2:16" ht="12.75" customHeight="1" x14ac:dyDescent="0.2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</row>
    <row r="243" spans="2:16" ht="12.75" customHeight="1" x14ac:dyDescent="0.2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</row>
    <row r="244" spans="2:16" ht="12.75" customHeight="1" x14ac:dyDescent="0.2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</row>
    <row r="245" spans="2:16" ht="12.75" customHeight="1" x14ac:dyDescent="0.2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</row>
    <row r="246" spans="2:16" ht="12.75" customHeight="1" x14ac:dyDescent="0.2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</row>
    <row r="247" spans="2:16" ht="12.75" customHeight="1" x14ac:dyDescent="0.2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</row>
    <row r="248" spans="2:16" ht="12.75" customHeight="1" x14ac:dyDescent="0.2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</row>
    <row r="249" spans="2:16" ht="12.75" customHeight="1" x14ac:dyDescent="0.2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</row>
    <row r="250" spans="2:16" ht="12.75" customHeight="1" x14ac:dyDescent="0.2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</row>
    <row r="251" spans="2:16" ht="12.75" customHeight="1" x14ac:dyDescent="0.2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</row>
    <row r="252" spans="2:16" ht="12.75" customHeight="1" x14ac:dyDescent="0.2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</row>
    <row r="253" spans="2:16" ht="12.75" customHeight="1" x14ac:dyDescent="0.2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</row>
    <row r="254" spans="2:16" ht="12.75" customHeight="1" x14ac:dyDescent="0.2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</row>
    <row r="255" spans="2:16" ht="12.75" customHeight="1" x14ac:dyDescent="0.2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</row>
    <row r="256" spans="2:16" ht="12.75" customHeight="1" x14ac:dyDescent="0.2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</row>
    <row r="257" spans="2:16" ht="12.75" customHeight="1" x14ac:dyDescent="0.2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</row>
    <row r="258" spans="2:16" ht="12.75" customHeight="1" x14ac:dyDescent="0.2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</row>
    <row r="259" spans="2:16" ht="12.75" customHeight="1" x14ac:dyDescent="0.2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</row>
    <row r="260" spans="2:16" ht="12.75" customHeight="1" x14ac:dyDescent="0.2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</row>
    <row r="261" spans="2:16" ht="12.75" customHeight="1" x14ac:dyDescent="0.2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</row>
    <row r="262" spans="2:16" ht="12.75" customHeight="1" x14ac:dyDescent="0.2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</row>
    <row r="263" spans="2:16" ht="12.75" customHeight="1" x14ac:dyDescent="0.2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</row>
    <row r="264" spans="2:16" ht="12.75" customHeight="1" x14ac:dyDescent="0.2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</row>
    <row r="265" spans="2:16" ht="12.75" customHeight="1" x14ac:dyDescent="0.2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</row>
    <row r="266" spans="2:16" ht="12.75" customHeight="1" x14ac:dyDescent="0.2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</row>
    <row r="267" spans="2:16" ht="12.75" customHeight="1" x14ac:dyDescent="0.2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</row>
    <row r="268" spans="2:16" ht="12.75" customHeight="1" x14ac:dyDescent="0.2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</row>
    <row r="269" spans="2:16" ht="12.75" customHeight="1" x14ac:dyDescent="0.2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</row>
    <row r="270" spans="2:16" ht="12.75" customHeight="1" x14ac:dyDescent="0.2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</row>
    <row r="271" spans="2:16" ht="12.75" customHeight="1" x14ac:dyDescent="0.2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</row>
    <row r="272" spans="2:16" ht="12.75" customHeight="1" x14ac:dyDescent="0.2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</row>
    <row r="273" spans="2:16" ht="12.75" customHeight="1" x14ac:dyDescent="0.2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</row>
    <row r="274" spans="2:16" ht="12.75" customHeight="1" x14ac:dyDescent="0.2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</row>
    <row r="275" spans="2:16" ht="12.75" customHeight="1" x14ac:dyDescent="0.2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</row>
    <row r="276" spans="2:16" ht="12.75" customHeight="1" x14ac:dyDescent="0.2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</row>
    <row r="277" spans="2:16" ht="12.75" customHeight="1" x14ac:dyDescent="0.2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</row>
    <row r="278" spans="2:16" ht="12.75" customHeight="1" x14ac:dyDescent="0.2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</row>
    <row r="279" spans="2:16" ht="12.75" customHeight="1" x14ac:dyDescent="0.2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</row>
    <row r="280" spans="2:16" ht="12.75" customHeight="1" x14ac:dyDescent="0.2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</row>
    <row r="281" spans="2:16" ht="12.75" customHeight="1" x14ac:dyDescent="0.2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</row>
    <row r="282" spans="2:16" ht="12.75" customHeight="1" x14ac:dyDescent="0.2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</row>
    <row r="283" spans="2:16" ht="12.75" customHeight="1" x14ac:dyDescent="0.2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</row>
    <row r="284" spans="2:16" ht="12.75" customHeight="1" x14ac:dyDescent="0.2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</row>
    <row r="285" spans="2:16" ht="12.75" customHeight="1" x14ac:dyDescent="0.2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</row>
    <row r="286" spans="2:16" ht="12.75" customHeight="1" x14ac:dyDescent="0.2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</row>
    <row r="287" spans="2:16" ht="12.75" customHeight="1" x14ac:dyDescent="0.2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</row>
    <row r="288" spans="2:16" ht="12.75" customHeight="1" x14ac:dyDescent="0.2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</row>
    <row r="289" spans="2:16" ht="12.75" customHeight="1" x14ac:dyDescent="0.2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</row>
    <row r="290" spans="2:16" ht="12.75" customHeight="1" x14ac:dyDescent="0.2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</row>
    <row r="291" spans="2:16" ht="12.75" customHeight="1" x14ac:dyDescent="0.2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</row>
    <row r="292" spans="2:16" ht="12.75" customHeight="1" x14ac:dyDescent="0.2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</row>
    <row r="293" spans="2:16" ht="12.75" customHeight="1" x14ac:dyDescent="0.2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</row>
    <row r="294" spans="2:16" ht="12.75" customHeight="1" x14ac:dyDescent="0.2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</row>
    <row r="295" spans="2:16" ht="12.75" customHeight="1" x14ac:dyDescent="0.2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</row>
    <row r="296" spans="2:16" ht="12.75" customHeight="1" x14ac:dyDescent="0.2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</row>
    <row r="297" spans="2:16" ht="12.75" customHeight="1" x14ac:dyDescent="0.2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</row>
    <row r="298" spans="2:16" ht="12.75" customHeight="1" x14ac:dyDescent="0.2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</row>
    <row r="299" spans="2:16" ht="12.75" customHeight="1" x14ac:dyDescent="0.2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</row>
    <row r="300" spans="2:16" ht="12.75" customHeight="1" x14ac:dyDescent="0.2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</row>
    <row r="301" spans="2:16" ht="12.75" customHeight="1" x14ac:dyDescent="0.2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</row>
    <row r="302" spans="2:16" ht="12.75" customHeight="1" x14ac:dyDescent="0.2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</row>
    <row r="303" spans="2:16" ht="12.75" customHeight="1" x14ac:dyDescent="0.2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</row>
    <row r="304" spans="2:16" ht="12.75" customHeight="1" x14ac:dyDescent="0.2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</row>
    <row r="305" spans="2:16" ht="12.75" customHeight="1" x14ac:dyDescent="0.2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</row>
    <row r="306" spans="2:16" ht="12.75" customHeight="1" x14ac:dyDescent="0.2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</row>
    <row r="307" spans="2:16" ht="12.75" customHeight="1" x14ac:dyDescent="0.2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</row>
    <row r="308" spans="2:16" ht="12.75" customHeight="1" x14ac:dyDescent="0.2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</row>
    <row r="309" spans="2:16" ht="12.75" customHeight="1" x14ac:dyDescent="0.2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</row>
    <row r="310" spans="2:16" ht="12.75" customHeight="1" x14ac:dyDescent="0.2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</row>
    <row r="311" spans="2:16" ht="12.75" customHeight="1" x14ac:dyDescent="0.2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</row>
    <row r="312" spans="2:16" ht="12.75" customHeight="1" x14ac:dyDescent="0.2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</row>
    <row r="313" spans="2:16" ht="12.75" customHeight="1" x14ac:dyDescent="0.2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</row>
    <row r="314" spans="2:16" ht="12.75" customHeight="1" x14ac:dyDescent="0.2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</row>
    <row r="315" spans="2:16" ht="12.75" customHeight="1" x14ac:dyDescent="0.2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</row>
    <row r="316" spans="2:16" ht="12.75" customHeight="1" x14ac:dyDescent="0.2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</row>
    <row r="317" spans="2:16" ht="12.75" customHeight="1" x14ac:dyDescent="0.2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</row>
    <row r="318" spans="2:16" ht="12.75" customHeight="1" x14ac:dyDescent="0.2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</row>
    <row r="319" spans="2:16" ht="12.75" customHeight="1" x14ac:dyDescent="0.2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</row>
    <row r="320" spans="2:16" ht="12.75" customHeight="1" x14ac:dyDescent="0.2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</row>
    <row r="321" spans="2:16" ht="12.75" customHeight="1" x14ac:dyDescent="0.2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</row>
    <row r="322" spans="2:16" ht="12.75" customHeight="1" x14ac:dyDescent="0.2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</row>
    <row r="323" spans="2:16" ht="12.75" customHeight="1" x14ac:dyDescent="0.2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</row>
    <row r="324" spans="2:16" ht="12.75" customHeight="1" x14ac:dyDescent="0.2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</row>
    <row r="325" spans="2:16" ht="12.75" customHeight="1" x14ac:dyDescent="0.2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</row>
    <row r="326" spans="2:16" ht="12.75" customHeight="1" x14ac:dyDescent="0.2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</row>
    <row r="327" spans="2:16" ht="12.75" customHeight="1" x14ac:dyDescent="0.2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</row>
    <row r="328" spans="2:16" ht="12.75" customHeight="1" x14ac:dyDescent="0.2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</row>
    <row r="329" spans="2:16" ht="12.75" customHeight="1" x14ac:dyDescent="0.2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</row>
    <row r="330" spans="2:16" ht="12.75" customHeight="1" x14ac:dyDescent="0.2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</row>
    <row r="331" spans="2:16" ht="12.75" customHeight="1" x14ac:dyDescent="0.2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</row>
    <row r="332" spans="2:16" ht="12.75" customHeight="1" x14ac:dyDescent="0.2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</row>
    <row r="333" spans="2:16" ht="12.75" customHeight="1" x14ac:dyDescent="0.2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</row>
    <row r="334" spans="2:16" ht="12.75" customHeight="1" x14ac:dyDescent="0.2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</row>
    <row r="335" spans="2:16" ht="12.75" customHeight="1" x14ac:dyDescent="0.2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</row>
    <row r="336" spans="2:16" ht="12.75" customHeight="1" x14ac:dyDescent="0.2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</row>
    <row r="337" spans="2:16" ht="12.75" customHeight="1" x14ac:dyDescent="0.2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</row>
    <row r="338" spans="2:16" ht="12.75" customHeight="1" x14ac:dyDescent="0.2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</row>
    <row r="339" spans="2:16" ht="12.75" customHeight="1" x14ac:dyDescent="0.2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</row>
    <row r="340" spans="2:16" ht="12.75" customHeight="1" x14ac:dyDescent="0.2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</row>
    <row r="341" spans="2:16" ht="12.75" customHeight="1" x14ac:dyDescent="0.2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</row>
    <row r="342" spans="2:16" ht="12.75" customHeight="1" x14ac:dyDescent="0.2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</row>
    <row r="343" spans="2:16" ht="12.75" customHeight="1" x14ac:dyDescent="0.2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</row>
    <row r="344" spans="2:16" ht="12.75" customHeight="1" x14ac:dyDescent="0.2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</row>
    <row r="345" spans="2:16" ht="12.75" customHeight="1" x14ac:dyDescent="0.2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</row>
    <row r="346" spans="2:16" ht="12.75" customHeight="1" x14ac:dyDescent="0.2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</row>
    <row r="347" spans="2:16" ht="12.75" customHeight="1" x14ac:dyDescent="0.2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</row>
    <row r="348" spans="2:16" ht="12.75" customHeight="1" x14ac:dyDescent="0.2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</row>
    <row r="349" spans="2:16" ht="12.75" customHeight="1" x14ac:dyDescent="0.2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</row>
    <row r="350" spans="2:16" ht="12.75" customHeight="1" x14ac:dyDescent="0.2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</row>
    <row r="351" spans="2:16" ht="12.75" customHeight="1" x14ac:dyDescent="0.2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</row>
    <row r="352" spans="2:16" ht="12.75" customHeight="1" x14ac:dyDescent="0.2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</row>
    <row r="353" spans="2:16" ht="12.75" customHeight="1" x14ac:dyDescent="0.2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</row>
    <row r="354" spans="2:16" ht="12.75" customHeight="1" x14ac:dyDescent="0.2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</row>
    <row r="355" spans="2:16" ht="12.75" customHeight="1" x14ac:dyDescent="0.2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</row>
    <row r="356" spans="2:16" ht="12.75" customHeight="1" x14ac:dyDescent="0.2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</row>
    <row r="357" spans="2:16" ht="12.75" customHeight="1" x14ac:dyDescent="0.2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</row>
    <row r="358" spans="2:16" ht="12.75" customHeight="1" x14ac:dyDescent="0.2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</row>
    <row r="359" spans="2:16" ht="12.75" customHeight="1" x14ac:dyDescent="0.2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</row>
    <row r="360" spans="2:16" ht="12.75" customHeight="1" x14ac:dyDescent="0.2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</row>
    <row r="361" spans="2:16" ht="12.75" customHeight="1" x14ac:dyDescent="0.2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</row>
    <row r="362" spans="2:16" ht="12.75" customHeight="1" x14ac:dyDescent="0.2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</row>
    <row r="363" spans="2:16" ht="12.75" customHeight="1" x14ac:dyDescent="0.2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</row>
    <row r="364" spans="2:16" ht="12.75" customHeight="1" x14ac:dyDescent="0.2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</row>
    <row r="365" spans="2:16" ht="12.75" customHeight="1" x14ac:dyDescent="0.2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</row>
    <row r="366" spans="2:16" ht="12.75" customHeight="1" x14ac:dyDescent="0.2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</row>
    <row r="367" spans="2:16" ht="12.75" customHeight="1" x14ac:dyDescent="0.2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</row>
    <row r="368" spans="2:16" ht="12.75" customHeight="1" x14ac:dyDescent="0.2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</row>
    <row r="369" spans="2:16" ht="12.75" customHeight="1" x14ac:dyDescent="0.2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</row>
    <row r="370" spans="2:16" ht="12.75" customHeight="1" x14ac:dyDescent="0.2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</row>
    <row r="371" spans="2:16" ht="12.75" customHeight="1" x14ac:dyDescent="0.2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</row>
    <row r="372" spans="2:16" ht="12.75" customHeight="1" x14ac:dyDescent="0.2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</row>
    <row r="373" spans="2:16" ht="12.75" customHeight="1" x14ac:dyDescent="0.2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</row>
    <row r="374" spans="2:16" ht="12.75" customHeight="1" x14ac:dyDescent="0.2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</row>
    <row r="375" spans="2:16" ht="12.75" customHeight="1" x14ac:dyDescent="0.2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</row>
    <row r="376" spans="2:16" ht="12.75" customHeight="1" x14ac:dyDescent="0.2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</row>
    <row r="377" spans="2:16" ht="12.75" customHeight="1" x14ac:dyDescent="0.2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</row>
    <row r="378" spans="2:16" ht="12.75" customHeight="1" x14ac:dyDescent="0.2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</row>
    <row r="379" spans="2:16" ht="12.75" customHeight="1" x14ac:dyDescent="0.2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</row>
    <row r="380" spans="2:16" ht="12.75" customHeight="1" x14ac:dyDescent="0.2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</row>
    <row r="381" spans="2:16" ht="12.75" customHeight="1" x14ac:dyDescent="0.2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</row>
    <row r="382" spans="2:16" ht="12.75" customHeight="1" x14ac:dyDescent="0.2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</row>
    <row r="383" spans="2:16" ht="12.75" customHeight="1" x14ac:dyDescent="0.2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</row>
    <row r="384" spans="2:16" ht="12.75" customHeight="1" x14ac:dyDescent="0.2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</row>
    <row r="385" spans="2:16" ht="12.75" customHeight="1" x14ac:dyDescent="0.2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</row>
    <row r="386" spans="2:16" ht="12.75" customHeight="1" x14ac:dyDescent="0.2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</row>
    <row r="387" spans="2:16" ht="12.75" customHeight="1" x14ac:dyDescent="0.2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</row>
    <row r="388" spans="2:16" ht="12.75" customHeight="1" x14ac:dyDescent="0.2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</row>
    <row r="389" spans="2:16" ht="12.75" customHeight="1" x14ac:dyDescent="0.2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</row>
    <row r="390" spans="2:16" ht="12.75" customHeight="1" x14ac:dyDescent="0.2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</row>
    <row r="391" spans="2:16" ht="12.75" customHeight="1" x14ac:dyDescent="0.2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</row>
    <row r="392" spans="2:16" ht="12.75" customHeight="1" x14ac:dyDescent="0.2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</row>
    <row r="393" spans="2:16" ht="12.75" customHeight="1" x14ac:dyDescent="0.2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</row>
    <row r="394" spans="2:16" ht="12.75" customHeight="1" x14ac:dyDescent="0.2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</row>
    <row r="395" spans="2:16" ht="12.75" customHeight="1" x14ac:dyDescent="0.2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</row>
    <row r="396" spans="2:16" ht="12.75" customHeight="1" x14ac:dyDescent="0.2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</row>
    <row r="397" spans="2:16" ht="12.75" customHeight="1" x14ac:dyDescent="0.2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</row>
    <row r="398" spans="2:16" ht="12.75" customHeight="1" x14ac:dyDescent="0.2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</row>
    <row r="399" spans="2:16" ht="12.75" customHeight="1" x14ac:dyDescent="0.2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</row>
    <row r="400" spans="2:16" ht="12.75" customHeight="1" x14ac:dyDescent="0.2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</row>
    <row r="401" spans="2:16" ht="12.75" customHeight="1" x14ac:dyDescent="0.2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</row>
    <row r="402" spans="2:16" ht="12.75" customHeight="1" x14ac:dyDescent="0.2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</row>
    <row r="403" spans="2:16" ht="12.75" customHeight="1" x14ac:dyDescent="0.2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</row>
    <row r="404" spans="2:16" ht="12.75" customHeight="1" x14ac:dyDescent="0.2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</row>
    <row r="405" spans="2:16" ht="12.75" customHeight="1" x14ac:dyDescent="0.2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</row>
    <row r="406" spans="2:16" ht="12.75" customHeight="1" x14ac:dyDescent="0.2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</row>
    <row r="407" spans="2:16" ht="12.75" customHeight="1" x14ac:dyDescent="0.2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</row>
    <row r="408" spans="2:16" ht="12.75" customHeight="1" x14ac:dyDescent="0.2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</row>
    <row r="409" spans="2:16" ht="12.75" customHeight="1" x14ac:dyDescent="0.2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</row>
    <row r="410" spans="2:16" ht="12.75" customHeight="1" x14ac:dyDescent="0.2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</row>
    <row r="411" spans="2:16" ht="12.75" customHeight="1" x14ac:dyDescent="0.2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</row>
    <row r="412" spans="2:16" ht="12.75" customHeight="1" x14ac:dyDescent="0.2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</row>
    <row r="413" spans="2:16" ht="12.75" customHeight="1" x14ac:dyDescent="0.2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</row>
    <row r="414" spans="2:16" ht="12.75" customHeight="1" x14ac:dyDescent="0.2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</row>
    <row r="415" spans="2:16" ht="12.75" customHeight="1" x14ac:dyDescent="0.2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</row>
    <row r="416" spans="2:16" ht="12.75" customHeight="1" x14ac:dyDescent="0.2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</row>
    <row r="417" spans="2:16" ht="12.75" customHeight="1" x14ac:dyDescent="0.2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</row>
    <row r="418" spans="2:16" ht="12.75" customHeight="1" x14ac:dyDescent="0.2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</row>
    <row r="419" spans="2:16" ht="12.75" customHeight="1" x14ac:dyDescent="0.2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</row>
    <row r="420" spans="2:16" ht="12.75" customHeight="1" x14ac:dyDescent="0.2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</row>
    <row r="421" spans="2:16" ht="12.75" customHeight="1" x14ac:dyDescent="0.2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</row>
    <row r="422" spans="2:16" ht="12.75" customHeight="1" x14ac:dyDescent="0.2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</row>
    <row r="423" spans="2:16" ht="12.75" customHeight="1" x14ac:dyDescent="0.2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</row>
    <row r="424" spans="2:16" ht="12.75" customHeight="1" x14ac:dyDescent="0.2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</row>
    <row r="425" spans="2:16" ht="12.75" customHeight="1" x14ac:dyDescent="0.2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</row>
    <row r="426" spans="2:16" ht="12.75" customHeight="1" x14ac:dyDescent="0.2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</row>
    <row r="427" spans="2:16" ht="12.75" customHeight="1" x14ac:dyDescent="0.2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</row>
    <row r="428" spans="2:16" ht="12.75" customHeight="1" x14ac:dyDescent="0.2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</row>
    <row r="429" spans="2:16" ht="12.75" customHeight="1" x14ac:dyDescent="0.2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</row>
    <row r="430" spans="2:16" ht="12.75" customHeight="1" x14ac:dyDescent="0.2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</row>
    <row r="431" spans="2:16" ht="12.75" customHeight="1" x14ac:dyDescent="0.2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</row>
    <row r="432" spans="2:16" ht="12.75" customHeight="1" x14ac:dyDescent="0.2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</row>
    <row r="433" spans="2:16" ht="12.75" customHeight="1" x14ac:dyDescent="0.2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</row>
    <row r="434" spans="2:16" ht="12.75" customHeight="1" x14ac:dyDescent="0.2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</row>
    <row r="435" spans="2:16" ht="12.75" customHeight="1" x14ac:dyDescent="0.2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</row>
    <row r="436" spans="2:16" ht="12.75" customHeight="1" x14ac:dyDescent="0.2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</row>
    <row r="437" spans="2:16" ht="12.75" customHeight="1" x14ac:dyDescent="0.2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</row>
    <row r="438" spans="2:16" ht="12.75" customHeight="1" x14ac:dyDescent="0.2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</row>
    <row r="439" spans="2:16" ht="12.75" customHeight="1" x14ac:dyDescent="0.2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</row>
    <row r="440" spans="2:16" ht="12.75" customHeight="1" x14ac:dyDescent="0.2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</row>
    <row r="441" spans="2:16" ht="12.75" customHeight="1" x14ac:dyDescent="0.2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</row>
    <row r="442" spans="2:16" ht="12.75" customHeight="1" x14ac:dyDescent="0.2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</row>
    <row r="443" spans="2:16" ht="12.75" customHeight="1" x14ac:dyDescent="0.2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</row>
    <row r="444" spans="2:16" ht="12.75" customHeight="1" x14ac:dyDescent="0.2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</row>
    <row r="445" spans="2:16" ht="12.75" customHeight="1" x14ac:dyDescent="0.2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</row>
    <row r="446" spans="2:16" ht="12.75" customHeight="1" x14ac:dyDescent="0.2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</row>
    <row r="447" spans="2:16" ht="12.75" customHeight="1" x14ac:dyDescent="0.2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</row>
    <row r="448" spans="2:16" ht="12.75" customHeight="1" x14ac:dyDescent="0.2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</row>
    <row r="449" spans="2:16" ht="12.75" customHeight="1" x14ac:dyDescent="0.2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</row>
    <row r="450" spans="2:16" ht="12.75" customHeight="1" x14ac:dyDescent="0.2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</row>
    <row r="451" spans="2:16" ht="12.75" customHeight="1" x14ac:dyDescent="0.2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</row>
    <row r="452" spans="2:16" ht="12.75" customHeight="1" x14ac:dyDescent="0.2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</row>
    <row r="453" spans="2:16" ht="12.75" customHeight="1" x14ac:dyDescent="0.2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</row>
    <row r="454" spans="2:16" ht="12.75" customHeight="1" x14ac:dyDescent="0.2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</row>
    <row r="455" spans="2:16" ht="12.75" customHeight="1" x14ac:dyDescent="0.2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</row>
    <row r="456" spans="2:16" ht="12.75" customHeight="1" x14ac:dyDescent="0.2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</row>
    <row r="457" spans="2:16" ht="12.75" customHeight="1" x14ac:dyDescent="0.2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</row>
    <row r="458" spans="2:16" ht="12.75" customHeight="1" x14ac:dyDescent="0.2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</row>
    <row r="459" spans="2:16" ht="12.75" customHeight="1" x14ac:dyDescent="0.2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</row>
    <row r="460" spans="2:16" ht="12.75" customHeight="1" x14ac:dyDescent="0.2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</row>
    <row r="461" spans="2:16" ht="12.75" customHeight="1" x14ac:dyDescent="0.2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</row>
    <row r="462" spans="2:16" ht="12.75" customHeight="1" x14ac:dyDescent="0.2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</row>
    <row r="463" spans="2:16" ht="12.75" customHeight="1" x14ac:dyDescent="0.2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</row>
    <row r="464" spans="2:16" ht="12.75" customHeight="1" x14ac:dyDescent="0.2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</row>
    <row r="465" spans="2:16" ht="12.75" customHeight="1" x14ac:dyDescent="0.2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</row>
    <row r="466" spans="2:16" ht="12.75" customHeight="1" x14ac:dyDescent="0.2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</row>
    <row r="467" spans="2:16" ht="12.75" customHeight="1" x14ac:dyDescent="0.2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</row>
    <row r="468" spans="2:16" ht="12.75" customHeight="1" x14ac:dyDescent="0.2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</row>
    <row r="469" spans="2:16" ht="12.75" customHeight="1" x14ac:dyDescent="0.2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</row>
    <row r="470" spans="2:16" ht="12.75" customHeight="1" x14ac:dyDescent="0.2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</row>
    <row r="471" spans="2:16" ht="12.75" customHeight="1" x14ac:dyDescent="0.2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</row>
    <row r="472" spans="2:16" ht="12.75" customHeight="1" x14ac:dyDescent="0.2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</row>
    <row r="473" spans="2:16" ht="12.75" customHeight="1" x14ac:dyDescent="0.2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</row>
    <row r="474" spans="2:16" ht="12.75" customHeight="1" x14ac:dyDescent="0.2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</row>
    <row r="475" spans="2:16" ht="12.75" customHeight="1" x14ac:dyDescent="0.2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</row>
    <row r="476" spans="2:16" ht="12.75" customHeight="1" x14ac:dyDescent="0.2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</row>
    <row r="477" spans="2:16" ht="12.75" customHeight="1" x14ac:dyDescent="0.2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</row>
    <row r="478" spans="2:16" ht="12.75" customHeight="1" x14ac:dyDescent="0.2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</row>
    <row r="479" spans="2:16" ht="12.75" customHeight="1" x14ac:dyDescent="0.2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</row>
    <row r="480" spans="2:16" ht="12.75" customHeight="1" x14ac:dyDescent="0.2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</row>
    <row r="481" spans="2:16" ht="12.75" customHeight="1" x14ac:dyDescent="0.2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</row>
    <row r="482" spans="2:16" ht="12.75" customHeight="1" x14ac:dyDescent="0.2"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</row>
    <row r="483" spans="2:16" ht="12.75" customHeight="1" x14ac:dyDescent="0.2"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</row>
    <row r="484" spans="2:16" ht="12.75" customHeight="1" x14ac:dyDescent="0.2"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</row>
    <row r="485" spans="2:16" ht="12.75" customHeight="1" x14ac:dyDescent="0.2"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</row>
    <row r="486" spans="2:16" ht="12.75" customHeight="1" x14ac:dyDescent="0.2"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</row>
    <row r="487" spans="2:16" ht="12.75" customHeight="1" x14ac:dyDescent="0.2"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</row>
    <row r="488" spans="2:16" ht="12.75" customHeight="1" x14ac:dyDescent="0.2"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</row>
    <row r="489" spans="2:16" ht="12.75" customHeight="1" x14ac:dyDescent="0.2"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</row>
    <row r="490" spans="2:16" ht="12.75" customHeight="1" x14ac:dyDescent="0.2"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</row>
    <row r="491" spans="2:16" ht="12.75" customHeight="1" x14ac:dyDescent="0.2"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</row>
    <row r="492" spans="2:16" ht="12.75" customHeight="1" x14ac:dyDescent="0.2"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</row>
    <row r="493" spans="2:16" ht="12.75" customHeight="1" x14ac:dyDescent="0.2"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</row>
    <row r="494" spans="2:16" ht="12.75" customHeight="1" x14ac:dyDescent="0.2"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</row>
    <row r="495" spans="2:16" ht="12.75" customHeight="1" x14ac:dyDescent="0.2"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</row>
    <row r="496" spans="2:16" ht="12.75" customHeight="1" x14ac:dyDescent="0.2"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</row>
    <row r="497" spans="2:16" ht="12.75" customHeight="1" x14ac:dyDescent="0.2"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</row>
    <row r="498" spans="2:16" ht="12.75" customHeight="1" x14ac:dyDescent="0.2"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</row>
    <row r="499" spans="2:16" ht="12.75" customHeight="1" x14ac:dyDescent="0.2"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</row>
    <row r="500" spans="2:16" ht="12.75" customHeight="1" x14ac:dyDescent="0.2"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</row>
    <row r="501" spans="2:16" ht="12.75" customHeight="1" x14ac:dyDescent="0.2"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</row>
    <row r="502" spans="2:16" ht="12.75" customHeight="1" x14ac:dyDescent="0.2"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</row>
    <row r="503" spans="2:16" ht="12.75" customHeight="1" x14ac:dyDescent="0.2"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</row>
    <row r="504" spans="2:16" ht="12.75" customHeight="1" x14ac:dyDescent="0.2"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</row>
    <row r="505" spans="2:16" ht="12.75" customHeight="1" x14ac:dyDescent="0.2"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</row>
    <row r="506" spans="2:16" ht="12.75" customHeight="1" x14ac:dyDescent="0.2"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</row>
    <row r="507" spans="2:16" ht="12.75" customHeight="1" x14ac:dyDescent="0.2"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</row>
    <row r="508" spans="2:16" ht="12.75" customHeight="1" x14ac:dyDescent="0.2"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</row>
    <row r="509" spans="2:16" ht="12.75" customHeight="1" x14ac:dyDescent="0.2"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</row>
    <row r="510" spans="2:16" ht="12.75" customHeight="1" x14ac:dyDescent="0.2"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</row>
    <row r="511" spans="2:16" ht="12.75" customHeight="1" x14ac:dyDescent="0.2"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</row>
    <row r="512" spans="2:16" ht="12.75" customHeight="1" x14ac:dyDescent="0.2"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</row>
    <row r="513" spans="2:16" ht="12.75" customHeight="1" x14ac:dyDescent="0.2"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</row>
    <row r="514" spans="2:16" ht="12.75" customHeight="1" x14ac:dyDescent="0.2"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</row>
    <row r="515" spans="2:16" ht="12.75" customHeight="1" x14ac:dyDescent="0.2"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</row>
    <row r="516" spans="2:16" ht="12.75" customHeight="1" x14ac:dyDescent="0.2"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</row>
    <row r="517" spans="2:16" ht="12.75" customHeight="1" x14ac:dyDescent="0.2"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</row>
    <row r="518" spans="2:16" ht="12.75" customHeight="1" x14ac:dyDescent="0.2"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</row>
    <row r="519" spans="2:16" ht="12.75" customHeight="1" x14ac:dyDescent="0.2"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</row>
    <row r="520" spans="2:16" ht="12.75" customHeight="1" x14ac:dyDescent="0.2"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</row>
    <row r="521" spans="2:16" ht="12.75" customHeight="1" x14ac:dyDescent="0.2"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</row>
    <row r="522" spans="2:16" ht="12.75" customHeight="1" x14ac:dyDescent="0.2"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</row>
    <row r="523" spans="2:16" ht="12.75" customHeight="1" x14ac:dyDescent="0.2"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</row>
    <row r="524" spans="2:16" ht="12.75" customHeight="1" x14ac:dyDescent="0.2"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</row>
    <row r="525" spans="2:16" ht="12.75" customHeight="1" x14ac:dyDescent="0.2"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</row>
    <row r="526" spans="2:16" ht="12.75" customHeight="1" x14ac:dyDescent="0.2"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</row>
    <row r="527" spans="2:16" ht="12.75" customHeight="1" x14ac:dyDescent="0.2"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</row>
    <row r="528" spans="2:16" ht="12.75" customHeight="1" x14ac:dyDescent="0.2"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</row>
    <row r="529" spans="2:16" ht="12.75" customHeight="1" x14ac:dyDescent="0.2"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</row>
    <row r="530" spans="2:16" ht="12.75" customHeight="1" x14ac:dyDescent="0.2"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</row>
    <row r="531" spans="2:16" ht="12.75" customHeight="1" x14ac:dyDescent="0.2"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</row>
    <row r="532" spans="2:16" ht="12.75" customHeight="1" x14ac:dyDescent="0.2"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</row>
    <row r="533" spans="2:16" ht="12.75" customHeight="1" x14ac:dyDescent="0.2"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</row>
    <row r="534" spans="2:16" ht="12.75" customHeight="1" x14ac:dyDescent="0.2"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</row>
    <row r="535" spans="2:16" ht="12.75" customHeight="1" x14ac:dyDescent="0.2"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</row>
    <row r="536" spans="2:16" ht="12.75" customHeight="1" x14ac:dyDescent="0.2"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</row>
    <row r="537" spans="2:16" ht="12.75" customHeight="1" x14ac:dyDescent="0.2"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</row>
    <row r="538" spans="2:16" ht="12.75" customHeight="1" x14ac:dyDescent="0.2"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</row>
    <row r="539" spans="2:16" ht="12.75" customHeight="1" x14ac:dyDescent="0.2"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</row>
    <row r="540" spans="2:16" ht="12.75" customHeight="1" x14ac:dyDescent="0.2"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</row>
    <row r="541" spans="2:16" ht="12.75" customHeight="1" x14ac:dyDescent="0.2"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</row>
    <row r="542" spans="2:16" ht="12.75" customHeight="1" x14ac:dyDescent="0.2"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</row>
    <row r="543" spans="2:16" ht="12.75" customHeight="1" x14ac:dyDescent="0.2"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</row>
    <row r="544" spans="2:16" ht="12.75" customHeight="1" x14ac:dyDescent="0.2"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</row>
    <row r="545" spans="2:16" ht="12.75" customHeight="1" x14ac:dyDescent="0.2"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</row>
    <row r="546" spans="2:16" ht="12.75" customHeight="1" x14ac:dyDescent="0.2"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</row>
    <row r="547" spans="2:16" ht="12.75" customHeight="1" x14ac:dyDescent="0.2"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</row>
    <row r="548" spans="2:16" ht="12.75" customHeight="1" x14ac:dyDescent="0.2"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</row>
    <row r="549" spans="2:16" ht="12.75" customHeight="1" x14ac:dyDescent="0.2"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</row>
    <row r="550" spans="2:16" ht="12.75" customHeight="1" x14ac:dyDescent="0.2"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</row>
    <row r="551" spans="2:16" ht="12.75" customHeight="1" x14ac:dyDescent="0.2"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</row>
    <row r="552" spans="2:16" ht="12.75" customHeight="1" x14ac:dyDescent="0.2"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</row>
    <row r="553" spans="2:16" ht="12.75" customHeight="1" x14ac:dyDescent="0.2"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</row>
    <row r="554" spans="2:16" ht="12.75" customHeight="1" x14ac:dyDescent="0.2"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</row>
    <row r="555" spans="2:16" ht="12.75" customHeight="1" x14ac:dyDescent="0.2"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</row>
    <row r="556" spans="2:16" ht="12.75" customHeight="1" x14ac:dyDescent="0.2"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</row>
    <row r="557" spans="2:16" ht="12.75" customHeight="1" x14ac:dyDescent="0.2"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</row>
    <row r="558" spans="2:16" ht="12.75" customHeight="1" x14ac:dyDescent="0.2"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</row>
    <row r="559" spans="2:16" ht="12.75" customHeight="1" x14ac:dyDescent="0.2"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</row>
    <row r="560" spans="2:16" ht="12.75" customHeight="1" x14ac:dyDescent="0.2"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</row>
    <row r="561" spans="2:16" ht="12.75" customHeight="1" x14ac:dyDescent="0.2"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</row>
    <row r="562" spans="2:16" ht="12.75" customHeight="1" x14ac:dyDescent="0.2"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</row>
    <row r="563" spans="2:16" ht="12.75" customHeight="1" x14ac:dyDescent="0.2"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</row>
    <row r="564" spans="2:16" ht="12.75" customHeight="1" x14ac:dyDescent="0.2"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</row>
    <row r="565" spans="2:16" ht="12.75" customHeight="1" x14ac:dyDescent="0.2"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</row>
    <row r="566" spans="2:16" ht="12.75" customHeight="1" x14ac:dyDescent="0.2"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</row>
    <row r="567" spans="2:16" ht="12.75" customHeight="1" x14ac:dyDescent="0.2"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</row>
    <row r="568" spans="2:16" ht="12.75" customHeight="1" x14ac:dyDescent="0.2"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</row>
    <row r="569" spans="2:16" ht="12.75" customHeight="1" x14ac:dyDescent="0.2"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</row>
    <row r="570" spans="2:16" ht="12.75" customHeight="1" x14ac:dyDescent="0.2"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</row>
    <row r="571" spans="2:16" ht="12.75" customHeight="1" x14ac:dyDescent="0.2"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</row>
    <row r="572" spans="2:16" ht="12.75" customHeight="1" x14ac:dyDescent="0.2"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</row>
    <row r="573" spans="2:16" ht="12.75" customHeight="1" x14ac:dyDescent="0.2"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</row>
    <row r="574" spans="2:16" ht="12.75" customHeight="1" x14ac:dyDescent="0.2"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</row>
    <row r="575" spans="2:16" ht="12.75" customHeight="1" x14ac:dyDescent="0.2"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</row>
    <row r="576" spans="2:16" ht="12.75" customHeight="1" x14ac:dyDescent="0.2"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</row>
    <row r="577" spans="2:16" ht="12.75" customHeight="1" x14ac:dyDescent="0.2"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</row>
    <row r="578" spans="2:16" ht="12.75" customHeight="1" x14ac:dyDescent="0.2"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</row>
    <row r="579" spans="2:16" ht="12.75" customHeight="1" x14ac:dyDescent="0.2"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</row>
    <row r="580" spans="2:16" ht="12.75" customHeight="1" x14ac:dyDescent="0.2"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</row>
    <row r="581" spans="2:16" ht="12.75" customHeight="1" x14ac:dyDescent="0.2"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</row>
    <row r="582" spans="2:16" ht="12.75" customHeight="1" x14ac:dyDescent="0.2"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</row>
    <row r="583" spans="2:16" ht="12.75" customHeight="1" x14ac:dyDescent="0.2"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</row>
    <row r="584" spans="2:16" ht="12.75" customHeight="1" x14ac:dyDescent="0.2"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</row>
    <row r="585" spans="2:16" ht="12.75" customHeight="1" x14ac:dyDescent="0.2"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</row>
    <row r="586" spans="2:16" ht="12.75" customHeight="1" x14ac:dyDescent="0.2"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</row>
    <row r="587" spans="2:16" ht="12.75" customHeight="1" x14ac:dyDescent="0.2"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</row>
    <row r="588" spans="2:16" ht="12.75" customHeight="1" x14ac:dyDescent="0.2"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</row>
    <row r="589" spans="2:16" ht="12.75" customHeight="1" x14ac:dyDescent="0.2"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</row>
    <row r="590" spans="2:16" ht="12.75" customHeight="1" x14ac:dyDescent="0.2"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</row>
    <row r="591" spans="2:16" ht="12.75" customHeight="1" x14ac:dyDescent="0.2"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</row>
    <row r="592" spans="2:16" ht="12.75" customHeight="1" x14ac:dyDescent="0.2"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</row>
    <row r="593" spans="2:16" ht="12.75" customHeight="1" x14ac:dyDescent="0.2"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</row>
    <row r="594" spans="2:16" ht="12.75" customHeight="1" x14ac:dyDescent="0.2"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</row>
    <row r="595" spans="2:16" ht="12.75" customHeight="1" x14ac:dyDescent="0.2"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</row>
    <row r="596" spans="2:16" ht="12.75" customHeight="1" x14ac:dyDescent="0.2"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</row>
    <row r="597" spans="2:16" ht="12.75" customHeight="1" x14ac:dyDescent="0.2"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</row>
    <row r="598" spans="2:16" ht="12.75" customHeight="1" x14ac:dyDescent="0.2"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</row>
    <row r="599" spans="2:16" ht="12.75" customHeight="1" x14ac:dyDescent="0.2"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</row>
    <row r="600" spans="2:16" ht="12.75" customHeight="1" x14ac:dyDescent="0.2"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</row>
    <row r="601" spans="2:16" ht="12.75" customHeight="1" x14ac:dyDescent="0.2"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</row>
    <row r="602" spans="2:16" ht="12.75" customHeight="1" x14ac:dyDescent="0.2"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</row>
    <row r="603" spans="2:16" ht="12.75" customHeight="1" x14ac:dyDescent="0.2"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</row>
    <row r="604" spans="2:16" ht="12.75" customHeight="1" x14ac:dyDescent="0.2"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</row>
    <row r="605" spans="2:16" ht="12.75" customHeight="1" x14ac:dyDescent="0.2"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</row>
    <row r="606" spans="2:16" ht="12.75" customHeight="1" x14ac:dyDescent="0.2"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</row>
    <row r="607" spans="2:16" ht="12.75" customHeight="1" x14ac:dyDescent="0.2"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</row>
    <row r="608" spans="2:16" ht="12.75" customHeight="1" x14ac:dyDescent="0.2"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</row>
    <row r="609" spans="2:16" ht="12.75" customHeight="1" x14ac:dyDescent="0.2"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</row>
    <row r="610" spans="2:16" ht="12.75" customHeight="1" x14ac:dyDescent="0.2"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</row>
    <row r="611" spans="2:16" ht="12.75" customHeight="1" x14ac:dyDescent="0.2"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</row>
    <row r="612" spans="2:16" ht="12.75" customHeight="1" x14ac:dyDescent="0.2"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</row>
    <row r="613" spans="2:16" ht="12.75" customHeight="1" x14ac:dyDescent="0.2"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</row>
    <row r="614" spans="2:16" ht="12.75" customHeight="1" x14ac:dyDescent="0.2"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</row>
    <row r="615" spans="2:16" ht="12.75" customHeight="1" x14ac:dyDescent="0.2"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</row>
    <row r="616" spans="2:16" ht="12.75" customHeight="1" x14ac:dyDescent="0.2"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</row>
    <row r="617" spans="2:16" ht="12.75" customHeight="1" x14ac:dyDescent="0.2"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</row>
    <row r="618" spans="2:16" ht="12.75" customHeight="1" x14ac:dyDescent="0.2"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</row>
    <row r="619" spans="2:16" ht="12.75" customHeight="1" x14ac:dyDescent="0.2"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</row>
    <row r="620" spans="2:16" ht="12.75" customHeight="1" x14ac:dyDescent="0.2"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</row>
    <row r="621" spans="2:16" ht="12.75" customHeight="1" x14ac:dyDescent="0.2"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</row>
    <row r="622" spans="2:16" ht="12.75" customHeight="1" x14ac:dyDescent="0.2"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</row>
    <row r="623" spans="2:16" ht="12.75" customHeight="1" x14ac:dyDescent="0.2"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</row>
    <row r="624" spans="2:16" ht="12.75" customHeight="1" x14ac:dyDescent="0.2"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</row>
    <row r="625" spans="2:16" ht="12.75" customHeight="1" x14ac:dyDescent="0.2"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</row>
    <row r="626" spans="2:16" ht="12.75" customHeight="1" x14ac:dyDescent="0.2"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</row>
    <row r="627" spans="2:16" ht="12.75" customHeight="1" x14ac:dyDescent="0.2"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</row>
    <row r="628" spans="2:16" ht="12.75" customHeight="1" x14ac:dyDescent="0.2"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</row>
    <row r="629" spans="2:16" ht="12.75" customHeight="1" x14ac:dyDescent="0.2"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</row>
    <row r="630" spans="2:16" ht="12.75" customHeight="1" x14ac:dyDescent="0.2"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</row>
    <row r="631" spans="2:16" ht="12.75" customHeight="1" x14ac:dyDescent="0.2"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</row>
    <row r="632" spans="2:16" ht="12.75" customHeight="1" x14ac:dyDescent="0.2"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</row>
    <row r="633" spans="2:16" ht="12.75" customHeight="1" x14ac:dyDescent="0.2"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</row>
    <row r="634" spans="2:16" ht="12.75" customHeight="1" x14ac:dyDescent="0.2"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</row>
    <row r="635" spans="2:16" ht="12.75" customHeight="1" x14ac:dyDescent="0.2"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</row>
    <row r="636" spans="2:16" ht="12.75" customHeight="1" x14ac:dyDescent="0.2"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</row>
    <row r="637" spans="2:16" ht="12.75" customHeight="1" x14ac:dyDescent="0.2"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</row>
    <row r="638" spans="2:16" ht="12.75" customHeight="1" x14ac:dyDescent="0.2"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</row>
    <row r="639" spans="2:16" ht="12.75" customHeight="1" x14ac:dyDescent="0.2"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</row>
    <row r="640" spans="2:16" ht="12.75" customHeight="1" x14ac:dyDescent="0.2"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</row>
    <row r="641" spans="2:16" ht="12.75" customHeight="1" x14ac:dyDescent="0.2"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</row>
    <row r="642" spans="2:16" ht="12.75" customHeight="1" x14ac:dyDescent="0.2"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</row>
    <row r="643" spans="2:16" ht="12.75" customHeight="1" x14ac:dyDescent="0.2"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</row>
    <row r="644" spans="2:16" ht="12.75" customHeight="1" x14ac:dyDescent="0.2"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</row>
    <row r="645" spans="2:16" ht="12.75" customHeight="1" x14ac:dyDescent="0.2"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</row>
    <row r="646" spans="2:16" ht="12.75" customHeight="1" x14ac:dyDescent="0.2"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</row>
    <row r="647" spans="2:16" ht="12.75" customHeight="1" x14ac:dyDescent="0.2"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</row>
    <row r="648" spans="2:16" ht="12.75" customHeight="1" x14ac:dyDescent="0.2"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</row>
    <row r="649" spans="2:16" ht="12.75" customHeight="1" x14ac:dyDescent="0.2"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</row>
    <row r="650" spans="2:16" ht="12.75" customHeight="1" x14ac:dyDescent="0.2"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</row>
    <row r="651" spans="2:16" ht="12.75" customHeight="1" x14ac:dyDescent="0.2"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</row>
    <row r="652" spans="2:16" ht="12.75" customHeight="1" x14ac:dyDescent="0.2"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</row>
    <row r="653" spans="2:16" ht="12.75" customHeight="1" x14ac:dyDescent="0.2"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</row>
    <row r="654" spans="2:16" ht="12.75" customHeight="1" x14ac:dyDescent="0.2"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</row>
    <row r="655" spans="2:16" ht="12.75" customHeight="1" x14ac:dyDescent="0.2"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</row>
    <row r="656" spans="2:16" ht="12.75" customHeight="1" x14ac:dyDescent="0.2"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</row>
    <row r="657" spans="2:16" ht="12.75" customHeight="1" x14ac:dyDescent="0.2"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</row>
    <row r="658" spans="2:16" ht="12.75" customHeight="1" x14ac:dyDescent="0.2"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</row>
    <row r="659" spans="2:16" ht="12.75" customHeight="1" x14ac:dyDescent="0.2"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</row>
    <row r="660" spans="2:16" ht="12.75" customHeight="1" x14ac:dyDescent="0.2"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</row>
    <row r="661" spans="2:16" ht="12.75" customHeight="1" x14ac:dyDescent="0.2"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</row>
    <row r="662" spans="2:16" ht="12.75" customHeight="1" x14ac:dyDescent="0.2"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</row>
    <row r="663" spans="2:16" ht="12.75" customHeight="1" x14ac:dyDescent="0.2"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</row>
    <row r="664" spans="2:16" ht="12.75" customHeight="1" x14ac:dyDescent="0.2"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</row>
    <row r="665" spans="2:16" ht="12.75" customHeight="1" x14ac:dyDescent="0.2"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</row>
    <row r="666" spans="2:16" ht="12.75" customHeight="1" x14ac:dyDescent="0.2"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</row>
    <row r="667" spans="2:16" ht="12.75" customHeight="1" x14ac:dyDescent="0.2"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</row>
    <row r="668" spans="2:16" ht="12.75" customHeight="1" x14ac:dyDescent="0.2"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</row>
    <row r="669" spans="2:16" ht="12.75" customHeight="1" x14ac:dyDescent="0.2"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</row>
    <row r="670" spans="2:16" ht="12.75" customHeight="1" x14ac:dyDescent="0.2"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</row>
    <row r="671" spans="2:16" ht="12.75" customHeight="1" x14ac:dyDescent="0.2"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</row>
    <row r="672" spans="2:16" ht="12.75" customHeight="1" x14ac:dyDescent="0.2"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</row>
    <row r="673" spans="2:16" ht="12.75" customHeight="1" x14ac:dyDescent="0.2"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</row>
    <row r="674" spans="2:16" ht="12.75" customHeight="1" x14ac:dyDescent="0.2"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</row>
    <row r="675" spans="2:16" ht="12.75" customHeight="1" x14ac:dyDescent="0.2"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</row>
    <row r="676" spans="2:16" ht="12.75" customHeight="1" x14ac:dyDescent="0.2"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</row>
    <row r="677" spans="2:16" ht="12.75" customHeight="1" x14ac:dyDescent="0.2"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</row>
    <row r="678" spans="2:16" ht="12.75" customHeight="1" x14ac:dyDescent="0.2"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</row>
    <row r="679" spans="2:16" ht="12.75" customHeight="1" x14ac:dyDescent="0.2"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</row>
    <row r="680" spans="2:16" ht="12.75" customHeight="1" x14ac:dyDescent="0.2"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</row>
    <row r="681" spans="2:16" ht="12.75" customHeight="1" x14ac:dyDescent="0.2"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</row>
    <row r="682" spans="2:16" ht="12.75" customHeight="1" x14ac:dyDescent="0.2"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</row>
    <row r="683" spans="2:16" ht="12.75" customHeight="1" x14ac:dyDescent="0.2"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</row>
    <row r="684" spans="2:16" ht="12.75" customHeight="1" x14ac:dyDescent="0.2"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</row>
    <row r="685" spans="2:16" ht="12.75" customHeight="1" x14ac:dyDescent="0.2"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</row>
    <row r="686" spans="2:16" ht="12.75" customHeight="1" x14ac:dyDescent="0.2"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</row>
    <row r="687" spans="2:16" ht="12.75" customHeight="1" x14ac:dyDescent="0.2"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</row>
    <row r="688" spans="2:16" ht="12.75" customHeight="1" x14ac:dyDescent="0.2"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</row>
    <row r="689" spans="2:16" ht="12.75" customHeight="1" x14ac:dyDescent="0.2"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</row>
    <row r="690" spans="2:16" ht="12.75" customHeight="1" x14ac:dyDescent="0.2"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</row>
    <row r="691" spans="2:16" ht="12.75" customHeight="1" x14ac:dyDescent="0.2"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</row>
    <row r="692" spans="2:16" ht="12.75" customHeight="1" x14ac:dyDescent="0.2"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</row>
    <row r="693" spans="2:16" ht="12.75" customHeight="1" x14ac:dyDescent="0.2"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</row>
    <row r="694" spans="2:16" ht="12.75" customHeight="1" x14ac:dyDescent="0.2"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</row>
    <row r="695" spans="2:16" ht="12.75" customHeight="1" x14ac:dyDescent="0.2"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</row>
    <row r="696" spans="2:16" ht="12.75" customHeight="1" x14ac:dyDescent="0.2"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</row>
    <row r="697" spans="2:16" ht="12.75" customHeight="1" x14ac:dyDescent="0.2"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</row>
    <row r="698" spans="2:16" ht="12.75" customHeight="1" x14ac:dyDescent="0.2"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</row>
    <row r="699" spans="2:16" ht="12.75" customHeight="1" x14ac:dyDescent="0.2"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</row>
    <row r="700" spans="2:16" ht="12.75" customHeight="1" x14ac:dyDescent="0.2"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</row>
    <row r="701" spans="2:16" ht="12.75" customHeight="1" x14ac:dyDescent="0.2"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</row>
    <row r="702" spans="2:16" ht="12.75" customHeight="1" x14ac:dyDescent="0.2"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</row>
    <row r="703" spans="2:16" ht="12.75" customHeight="1" x14ac:dyDescent="0.2"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</row>
    <row r="704" spans="2:16" ht="12.75" customHeight="1" x14ac:dyDescent="0.2"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</row>
    <row r="705" spans="2:16" ht="12.75" customHeight="1" x14ac:dyDescent="0.2"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</row>
    <row r="706" spans="2:16" ht="12.75" customHeight="1" x14ac:dyDescent="0.2"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</row>
    <row r="707" spans="2:16" ht="12.75" customHeight="1" x14ac:dyDescent="0.2"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</row>
    <row r="708" spans="2:16" ht="12.75" customHeight="1" x14ac:dyDescent="0.2"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</row>
    <row r="709" spans="2:16" ht="12.75" customHeight="1" x14ac:dyDescent="0.2"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</row>
    <row r="710" spans="2:16" ht="12.75" customHeight="1" x14ac:dyDescent="0.2"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</row>
    <row r="711" spans="2:16" ht="12.75" customHeight="1" x14ac:dyDescent="0.2"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</row>
    <row r="712" spans="2:16" ht="12.75" customHeight="1" x14ac:dyDescent="0.2"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</row>
    <row r="713" spans="2:16" ht="12.75" customHeight="1" x14ac:dyDescent="0.2"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</row>
    <row r="714" spans="2:16" ht="12.75" customHeight="1" x14ac:dyDescent="0.2"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</row>
    <row r="715" spans="2:16" ht="12.75" customHeight="1" x14ac:dyDescent="0.2"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</row>
    <row r="716" spans="2:16" ht="12.75" customHeight="1" x14ac:dyDescent="0.2"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</row>
    <row r="717" spans="2:16" ht="12.75" customHeight="1" x14ac:dyDescent="0.2"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</row>
    <row r="718" spans="2:16" ht="12.75" customHeight="1" x14ac:dyDescent="0.2"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</row>
    <row r="719" spans="2:16" ht="12.75" customHeight="1" x14ac:dyDescent="0.2"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</row>
    <row r="720" spans="2:16" ht="12.75" customHeight="1" x14ac:dyDescent="0.2"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</row>
    <row r="721" spans="2:16" ht="12.75" customHeight="1" x14ac:dyDescent="0.2"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</row>
    <row r="722" spans="2:16" ht="12.75" customHeight="1" x14ac:dyDescent="0.2"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</row>
    <row r="723" spans="2:16" ht="12.75" customHeight="1" x14ac:dyDescent="0.2"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</row>
    <row r="724" spans="2:16" ht="12.75" customHeight="1" x14ac:dyDescent="0.2"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</row>
    <row r="725" spans="2:16" ht="12.75" customHeight="1" x14ac:dyDescent="0.2"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</row>
    <row r="726" spans="2:16" ht="12.75" customHeight="1" x14ac:dyDescent="0.2"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</row>
    <row r="727" spans="2:16" ht="12.75" customHeight="1" x14ac:dyDescent="0.2"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</row>
    <row r="728" spans="2:16" ht="12.75" customHeight="1" x14ac:dyDescent="0.2"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</row>
    <row r="729" spans="2:16" ht="12.75" customHeight="1" x14ac:dyDescent="0.2"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</row>
    <row r="730" spans="2:16" ht="12.75" customHeight="1" x14ac:dyDescent="0.2"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</row>
    <row r="731" spans="2:16" ht="12.75" customHeight="1" x14ac:dyDescent="0.2"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</row>
    <row r="732" spans="2:16" ht="12.75" customHeight="1" x14ac:dyDescent="0.2"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</row>
    <row r="733" spans="2:16" ht="12.75" customHeight="1" x14ac:dyDescent="0.2"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</row>
    <row r="734" spans="2:16" ht="12.75" customHeight="1" x14ac:dyDescent="0.2"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</row>
    <row r="735" spans="2:16" ht="12.75" customHeight="1" x14ac:dyDescent="0.2"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</row>
    <row r="736" spans="2:16" ht="12.75" customHeight="1" x14ac:dyDescent="0.2"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</row>
    <row r="737" spans="2:16" ht="12.75" customHeight="1" x14ac:dyDescent="0.2"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</row>
    <row r="738" spans="2:16" ht="12.75" customHeight="1" x14ac:dyDescent="0.2"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</row>
    <row r="739" spans="2:16" ht="12.75" customHeight="1" x14ac:dyDescent="0.2"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</row>
    <row r="740" spans="2:16" ht="12.75" customHeight="1" x14ac:dyDescent="0.2"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</row>
    <row r="741" spans="2:16" ht="12.75" customHeight="1" x14ac:dyDescent="0.2"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</row>
    <row r="742" spans="2:16" ht="12.75" customHeight="1" x14ac:dyDescent="0.2"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</row>
    <row r="743" spans="2:16" ht="12.75" customHeight="1" x14ac:dyDescent="0.2"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</row>
    <row r="744" spans="2:16" ht="12.75" customHeight="1" x14ac:dyDescent="0.2"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</row>
    <row r="745" spans="2:16" ht="12.75" customHeight="1" x14ac:dyDescent="0.2"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</row>
    <row r="746" spans="2:16" ht="12.75" customHeight="1" x14ac:dyDescent="0.2"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</row>
    <row r="747" spans="2:16" ht="12.75" customHeight="1" x14ac:dyDescent="0.2"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</row>
    <row r="748" spans="2:16" ht="12.75" customHeight="1" x14ac:dyDescent="0.2"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</row>
    <row r="749" spans="2:16" ht="12.75" customHeight="1" x14ac:dyDescent="0.2"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</row>
    <row r="750" spans="2:16" ht="12.75" customHeight="1" x14ac:dyDescent="0.2"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</row>
    <row r="751" spans="2:16" ht="12.75" customHeight="1" x14ac:dyDescent="0.2"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</row>
    <row r="752" spans="2:16" ht="12.75" customHeight="1" x14ac:dyDescent="0.2"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</row>
    <row r="753" spans="2:16" ht="12.75" customHeight="1" x14ac:dyDescent="0.2"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</row>
    <row r="754" spans="2:16" ht="12.75" customHeight="1" x14ac:dyDescent="0.2"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</row>
    <row r="755" spans="2:16" ht="12.75" customHeight="1" x14ac:dyDescent="0.2"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</row>
    <row r="756" spans="2:16" ht="12.75" customHeight="1" x14ac:dyDescent="0.2"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</row>
    <row r="757" spans="2:16" ht="12.75" customHeight="1" x14ac:dyDescent="0.2"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</row>
    <row r="758" spans="2:16" ht="12.75" customHeight="1" x14ac:dyDescent="0.2"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</row>
    <row r="759" spans="2:16" ht="12.75" customHeight="1" x14ac:dyDescent="0.2"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</row>
    <row r="760" spans="2:16" ht="12.75" customHeight="1" x14ac:dyDescent="0.2"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</row>
    <row r="761" spans="2:16" ht="12.75" customHeight="1" x14ac:dyDescent="0.2"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</row>
    <row r="762" spans="2:16" ht="12.75" customHeight="1" x14ac:dyDescent="0.2"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</row>
    <row r="763" spans="2:16" ht="12.75" customHeight="1" x14ac:dyDescent="0.2"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</row>
    <row r="764" spans="2:16" ht="12.75" customHeight="1" x14ac:dyDescent="0.2"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</row>
    <row r="765" spans="2:16" ht="12.75" customHeight="1" x14ac:dyDescent="0.2"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</row>
    <row r="766" spans="2:16" ht="12.75" customHeight="1" x14ac:dyDescent="0.2"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</row>
    <row r="767" spans="2:16" ht="12.75" customHeight="1" x14ac:dyDescent="0.2"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</row>
    <row r="768" spans="2:16" ht="12.75" customHeight="1" x14ac:dyDescent="0.2"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</row>
    <row r="769" spans="2:16" ht="12.75" customHeight="1" x14ac:dyDescent="0.2"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</row>
    <row r="770" spans="2:16" ht="12.75" customHeight="1" x14ac:dyDescent="0.2"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</row>
    <row r="771" spans="2:16" ht="12.75" customHeight="1" x14ac:dyDescent="0.2"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</row>
    <row r="772" spans="2:16" ht="12.75" customHeight="1" x14ac:dyDescent="0.2"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</row>
    <row r="773" spans="2:16" ht="12.75" customHeight="1" x14ac:dyDescent="0.2"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</row>
    <row r="774" spans="2:16" ht="12.75" customHeight="1" x14ac:dyDescent="0.2"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</row>
    <row r="775" spans="2:16" ht="12.75" customHeight="1" x14ac:dyDescent="0.2"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</row>
    <row r="776" spans="2:16" ht="12.75" customHeight="1" x14ac:dyDescent="0.2"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</row>
    <row r="777" spans="2:16" ht="12.75" customHeight="1" x14ac:dyDescent="0.2"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</row>
    <row r="778" spans="2:16" ht="12.75" customHeight="1" x14ac:dyDescent="0.2"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</row>
    <row r="779" spans="2:16" ht="12.75" customHeight="1" x14ac:dyDescent="0.2"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</row>
    <row r="780" spans="2:16" ht="12.75" customHeight="1" x14ac:dyDescent="0.2"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</row>
    <row r="781" spans="2:16" ht="12.75" customHeight="1" x14ac:dyDescent="0.2"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</row>
    <row r="782" spans="2:16" ht="12.75" customHeight="1" x14ac:dyDescent="0.2"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</row>
    <row r="783" spans="2:16" ht="12.75" customHeight="1" x14ac:dyDescent="0.2"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</row>
    <row r="784" spans="2:16" ht="12.75" customHeight="1" x14ac:dyDescent="0.2"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</row>
    <row r="785" spans="2:16" ht="12.75" customHeight="1" x14ac:dyDescent="0.2"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</row>
    <row r="786" spans="2:16" ht="12.75" customHeight="1" x14ac:dyDescent="0.2"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</row>
    <row r="787" spans="2:16" ht="12.75" customHeight="1" x14ac:dyDescent="0.2"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</row>
    <row r="788" spans="2:16" ht="12.75" customHeight="1" x14ac:dyDescent="0.2"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</row>
    <row r="789" spans="2:16" ht="12.75" customHeight="1" x14ac:dyDescent="0.2"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</row>
    <row r="790" spans="2:16" ht="12.75" customHeight="1" x14ac:dyDescent="0.2"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</row>
    <row r="791" spans="2:16" ht="12.75" customHeight="1" x14ac:dyDescent="0.2"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</row>
    <row r="792" spans="2:16" ht="12.75" customHeight="1" x14ac:dyDescent="0.2"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</row>
    <row r="793" spans="2:16" ht="12.75" customHeight="1" x14ac:dyDescent="0.2"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</row>
    <row r="794" spans="2:16" ht="12.75" customHeight="1" x14ac:dyDescent="0.2"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</row>
    <row r="795" spans="2:16" ht="12.75" customHeight="1" x14ac:dyDescent="0.2"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</row>
    <row r="796" spans="2:16" ht="12.75" customHeight="1" x14ac:dyDescent="0.2"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</row>
    <row r="797" spans="2:16" ht="12.75" customHeight="1" x14ac:dyDescent="0.2"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</row>
    <row r="798" spans="2:16" ht="12.75" customHeight="1" x14ac:dyDescent="0.2"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</row>
    <row r="799" spans="2:16" ht="12.75" customHeight="1" x14ac:dyDescent="0.2"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</row>
    <row r="800" spans="2:16" ht="12.75" customHeight="1" x14ac:dyDescent="0.2"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</row>
    <row r="801" spans="2:16" ht="12.75" customHeight="1" x14ac:dyDescent="0.2"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</row>
    <row r="802" spans="2:16" ht="12.75" customHeight="1" x14ac:dyDescent="0.2"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</row>
    <row r="803" spans="2:16" ht="12.75" customHeight="1" x14ac:dyDescent="0.2"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</row>
    <row r="804" spans="2:16" ht="12.75" customHeight="1" x14ac:dyDescent="0.2"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</row>
    <row r="805" spans="2:16" ht="12.75" customHeight="1" x14ac:dyDescent="0.2"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</row>
    <row r="806" spans="2:16" ht="12.75" customHeight="1" x14ac:dyDescent="0.2"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</row>
    <row r="807" spans="2:16" ht="12.75" customHeight="1" x14ac:dyDescent="0.2"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</row>
    <row r="808" spans="2:16" ht="12.75" customHeight="1" x14ac:dyDescent="0.2"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</row>
    <row r="809" spans="2:16" ht="12.75" customHeight="1" x14ac:dyDescent="0.2"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</row>
    <row r="810" spans="2:16" ht="12.75" customHeight="1" x14ac:dyDescent="0.2"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</row>
    <row r="811" spans="2:16" ht="12.75" customHeight="1" x14ac:dyDescent="0.2"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</row>
    <row r="812" spans="2:16" ht="12.75" customHeight="1" x14ac:dyDescent="0.2"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</row>
    <row r="813" spans="2:16" ht="12.75" customHeight="1" x14ac:dyDescent="0.2"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</row>
    <row r="814" spans="2:16" ht="12.75" customHeight="1" x14ac:dyDescent="0.2"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</row>
    <row r="815" spans="2:16" ht="12.75" customHeight="1" x14ac:dyDescent="0.2"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</row>
    <row r="816" spans="2:16" ht="12.75" customHeight="1" x14ac:dyDescent="0.2"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</row>
    <row r="817" spans="2:16" ht="12.75" customHeight="1" x14ac:dyDescent="0.2"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</row>
    <row r="818" spans="2:16" ht="12.75" customHeight="1" x14ac:dyDescent="0.2"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</row>
    <row r="819" spans="2:16" ht="12.75" customHeight="1" x14ac:dyDescent="0.2"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</row>
    <row r="820" spans="2:16" ht="12.75" customHeight="1" x14ac:dyDescent="0.2"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</row>
    <row r="821" spans="2:16" ht="12.75" customHeight="1" x14ac:dyDescent="0.2"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</row>
    <row r="822" spans="2:16" ht="12.75" customHeight="1" x14ac:dyDescent="0.2"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</row>
    <row r="823" spans="2:16" ht="12.75" customHeight="1" x14ac:dyDescent="0.2"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</row>
    <row r="824" spans="2:16" ht="12.75" customHeight="1" x14ac:dyDescent="0.2"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</row>
    <row r="825" spans="2:16" ht="12.75" customHeight="1" x14ac:dyDescent="0.2"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</row>
    <row r="826" spans="2:16" ht="12.75" customHeight="1" x14ac:dyDescent="0.2"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</row>
    <row r="827" spans="2:16" ht="12.75" customHeight="1" x14ac:dyDescent="0.2"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</row>
    <row r="828" spans="2:16" ht="12.75" customHeight="1" x14ac:dyDescent="0.2"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</row>
    <row r="829" spans="2:16" ht="12.75" customHeight="1" x14ac:dyDescent="0.2"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</row>
    <row r="830" spans="2:16" ht="12.75" customHeight="1" x14ac:dyDescent="0.2"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</row>
    <row r="831" spans="2:16" ht="12.75" customHeight="1" x14ac:dyDescent="0.2"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</row>
    <row r="832" spans="2:16" ht="12.75" customHeight="1" x14ac:dyDescent="0.2"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</row>
    <row r="833" spans="2:16" ht="12.75" customHeight="1" x14ac:dyDescent="0.2"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</row>
    <row r="834" spans="2:16" ht="12.75" customHeight="1" x14ac:dyDescent="0.2"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</row>
    <row r="835" spans="2:16" ht="12.75" customHeight="1" x14ac:dyDescent="0.2"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</row>
    <row r="836" spans="2:16" ht="12.75" customHeight="1" x14ac:dyDescent="0.2"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</row>
    <row r="837" spans="2:16" ht="12.75" customHeight="1" x14ac:dyDescent="0.2"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</row>
    <row r="838" spans="2:16" ht="12.75" customHeight="1" x14ac:dyDescent="0.2"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</row>
    <row r="839" spans="2:16" ht="12.75" customHeight="1" x14ac:dyDescent="0.2"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</row>
    <row r="840" spans="2:16" ht="12.75" customHeight="1" x14ac:dyDescent="0.2"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</row>
    <row r="841" spans="2:16" ht="12.75" customHeight="1" x14ac:dyDescent="0.2"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</row>
    <row r="842" spans="2:16" ht="12.75" customHeight="1" x14ac:dyDescent="0.2"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</row>
    <row r="843" spans="2:16" ht="12.75" customHeight="1" x14ac:dyDescent="0.2"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</row>
    <row r="844" spans="2:16" ht="12.75" customHeight="1" x14ac:dyDescent="0.2"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</row>
    <row r="845" spans="2:16" ht="12.75" customHeight="1" x14ac:dyDescent="0.2"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</row>
    <row r="846" spans="2:16" ht="12.75" customHeight="1" x14ac:dyDescent="0.2"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</row>
    <row r="847" spans="2:16" ht="12.75" customHeight="1" x14ac:dyDescent="0.2"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</row>
    <row r="848" spans="2:16" ht="12.75" customHeight="1" x14ac:dyDescent="0.2"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</row>
    <row r="849" spans="2:16" ht="12.75" customHeight="1" x14ac:dyDescent="0.2"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</row>
    <row r="850" spans="2:16" ht="12.75" customHeight="1" x14ac:dyDescent="0.2"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</row>
    <row r="851" spans="2:16" ht="12.75" customHeight="1" x14ac:dyDescent="0.2"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</row>
    <row r="852" spans="2:16" ht="12.75" customHeight="1" x14ac:dyDescent="0.2"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</row>
    <row r="853" spans="2:16" ht="12.75" customHeight="1" x14ac:dyDescent="0.2"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</row>
    <row r="854" spans="2:16" ht="12.75" customHeight="1" x14ac:dyDescent="0.2"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</row>
    <row r="855" spans="2:16" ht="12.75" customHeight="1" x14ac:dyDescent="0.2"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</row>
    <row r="856" spans="2:16" ht="12.75" customHeight="1" x14ac:dyDescent="0.2"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</row>
    <row r="857" spans="2:16" ht="12.75" customHeight="1" x14ac:dyDescent="0.2"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</row>
    <row r="858" spans="2:16" ht="12.75" customHeight="1" x14ac:dyDescent="0.2"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</row>
    <row r="859" spans="2:16" ht="12.75" customHeight="1" x14ac:dyDescent="0.2"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</row>
    <row r="860" spans="2:16" ht="12.75" customHeight="1" x14ac:dyDescent="0.2"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</row>
    <row r="861" spans="2:16" ht="12.75" customHeight="1" x14ac:dyDescent="0.2"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</row>
    <row r="862" spans="2:16" ht="12.75" customHeight="1" x14ac:dyDescent="0.2"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</row>
    <row r="863" spans="2:16" ht="12.75" customHeight="1" x14ac:dyDescent="0.2"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</row>
    <row r="864" spans="2:16" ht="12.75" customHeight="1" x14ac:dyDescent="0.2"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</row>
    <row r="865" spans="2:16" ht="12.75" customHeight="1" x14ac:dyDescent="0.2"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</row>
    <row r="866" spans="2:16" ht="12.75" customHeight="1" x14ac:dyDescent="0.2"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</row>
    <row r="867" spans="2:16" ht="12.75" customHeight="1" x14ac:dyDescent="0.2"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</row>
    <row r="868" spans="2:16" ht="12.75" customHeight="1" x14ac:dyDescent="0.2"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</row>
    <row r="869" spans="2:16" ht="12.75" customHeight="1" x14ac:dyDescent="0.2"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</row>
    <row r="870" spans="2:16" ht="12.75" customHeight="1" x14ac:dyDescent="0.2"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</row>
    <row r="871" spans="2:16" ht="12.75" customHeight="1" x14ac:dyDescent="0.2"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</row>
    <row r="872" spans="2:16" ht="12.75" customHeight="1" x14ac:dyDescent="0.2"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</row>
    <row r="873" spans="2:16" ht="12.75" customHeight="1" x14ac:dyDescent="0.2"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</row>
    <row r="874" spans="2:16" ht="12.75" customHeight="1" x14ac:dyDescent="0.2"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</row>
    <row r="875" spans="2:16" ht="12.75" customHeight="1" x14ac:dyDescent="0.2"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</row>
    <row r="876" spans="2:16" ht="12.75" customHeight="1" x14ac:dyDescent="0.2"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</row>
    <row r="877" spans="2:16" ht="12.75" customHeight="1" x14ac:dyDescent="0.2"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</row>
    <row r="878" spans="2:16" ht="12.75" customHeight="1" x14ac:dyDescent="0.2"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</row>
    <row r="879" spans="2:16" ht="12.75" customHeight="1" x14ac:dyDescent="0.2"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</row>
    <row r="880" spans="2:16" ht="12.75" customHeight="1" x14ac:dyDescent="0.2"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</row>
    <row r="881" spans="2:16" ht="12.75" customHeight="1" x14ac:dyDescent="0.2"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</row>
    <row r="882" spans="2:16" ht="12.75" customHeight="1" x14ac:dyDescent="0.2"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</row>
    <row r="883" spans="2:16" ht="12.75" customHeight="1" x14ac:dyDescent="0.2"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</row>
    <row r="884" spans="2:16" ht="12.75" customHeight="1" x14ac:dyDescent="0.2"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</row>
    <row r="885" spans="2:16" ht="12.75" customHeight="1" x14ac:dyDescent="0.2"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</row>
    <row r="886" spans="2:16" ht="12.75" customHeight="1" x14ac:dyDescent="0.2"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</row>
    <row r="887" spans="2:16" ht="12.75" customHeight="1" x14ac:dyDescent="0.2"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</row>
    <row r="888" spans="2:16" ht="12.75" customHeight="1" x14ac:dyDescent="0.2"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</row>
    <row r="889" spans="2:16" ht="12.75" customHeight="1" x14ac:dyDescent="0.2"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</row>
    <row r="890" spans="2:16" ht="12.75" customHeight="1" x14ac:dyDescent="0.2"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</row>
    <row r="891" spans="2:16" ht="12.75" customHeight="1" x14ac:dyDescent="0.2"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</row>
    <row r="892" spans="2:16" ht="12.75" customHeight="1" x14ac:dyDescent="0.2"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</row>
    <row r="893" spans="2:16" ht="12.75" customHeight="1" x14ac:dyDescent="0.2"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</row>
    <row r="894" spans="2:16" ht="12.75" customHeight="1" x14ac:dyDescent="0.2"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</row>
    <row r="895" spans="2:16" ht="12.75" customHeight="1" x14ac:dyDescent="0.2"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</row>
    <row r="896" spans="2:16" ht="12.75" customHeight="1" x14ac:dyDescent="0.2"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</row>
    <row r="897" spans="2:16" ht="12.75" customHeight="1" x14ac:dyDescent="0.2"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</row>
    <row r="898" spans="2:16" ht="12.75" customHeight="1" x14ac:dyDescent="0.2"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</row>
    <row r="899" spans="2:16" ht="12.75" customHeight="1" x14ac:dyDescent="0.2"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</row>
    <row r="900" spans="2:16" ht="12.75" customHeight="1" x14ac:dyDescent="0.2"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</row>
    <row r="901" spans="2:16" ht="12.75" customHeight="1" x14ac:dyDescent="0.2"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</row>
    <row r="902" spans="2:16" ht="12.75" customHeight="1" x14ac:dyDescent="0.2"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</row>
    <row r="903" spans="2:16" ht="12.75" customHeight="1" x14ac:dyDescent="0.2"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</row>
    <row r="904" spans="2:16" ht="12.75" customHeight="1" x14ac:dyDescent="0.2"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</row>
    <row r="905" spans="2:16" ht="12.75" customHeight="1" x14ac:dyDescent="0.2"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</row>
    <row r="906" spans="2:16" ht="12.75" customHeight="1" x14ac:dyDescent="0.2"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</row>
    <row r="907" spans="2:16" ht="12.75" customHeight="1" x14ac:dyDescent="0.2"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</row>
    <row r="908" spans="2:16" ht="12.75" customHeight="1" x14ac:dyDescent="0.2"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</row>
    <row r="909" spans="2:16" ht="12.75" customHeight="1" x14ac:dyDescent="0.2"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</row>
    <row r="910" spans="2:16" ht="12.75" customHeight="1" x14ac:dyDescent="0.2"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</row>
    <row r="911" spans="2:16" ht="12.75" customHeight="1" x14ac:dyDescent="0.2"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</row>
    <row r="912" spans="2:16" ht="12.75" customHeight="1" x14ac:dyDescent="0.2"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</row>
    <row r="913" spans="2:16" ht="12.75" customHeight="1" x14ac:dyDescent="0.2"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</row>
    <row r="914" spans="2:16" ht="12.75" customHeight="1" x14ac:dyDescent="0.2"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</row>
    <row r="915" spans="2:16" ht="12.75" customHeight="1" x14ac:dyDescent="0.2"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</row>
    <row r="916" spans="2:16" ht="12.75" customHeight="1" x14ac:dyDescent="0.2"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</row>
    <row r="917" spans="2:16" ht="12.75" customHeight="1" x14ac:dyDescent="0.2"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</row>
    <row r="918" spans="2:16" ht="12.75" customHeight="1" x14ac:dyDescent="0.2"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</row>
    <row r="919" spans="2:16" ht="12.75" customHeight="1" x14ac:dyDescent="0.2"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</row>
    <row r="920" spans="2:16" ht="12.75" customHeight="1" x14ac:dyDescent="0.2"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</row>
    <row r="921" spans="2:16" ht="12.75" customHeight="1" x14ac:dyDescent="0.2"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</row>
    <row r="922" spans="2:16" ht="12.75" customHeight="1" x14ac:dyDescent="0.2"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</row>
    <row r="923" spans="2:16" ht="12.75" customHeight="1" x14ac:dyDescent="0.2"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</row>
    <row r="924" spans="2:16" ht="12.75" customHeight="1" x14ac:dyDescent="0.2"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</row>
    <row r="925" spans="2:16" ht="12.75" customHeight="1" x14ac:dyDescent="0.2"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</row>
    <row r="926" spans="2:16" ht="12.75" customHeight="1" x14ac:dyDescent="0.2"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</row>
    <row r="927" spans="2:16" ht="12.75" customHeight="1" x14ac:dyDescent="0.2"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</row>
    <row r="928" spans="2:16" ht="12.75" customHeight="1" x14ac:dyDescent="0.2"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</row>
    <row r="929" spans="2:16" ht="12.75" customHeight="1" x14ac:dyDescent="0.2"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</row>
    <row r="930" spans="2:16" ht="12.75" customHeight="1" x14ac:dyDescent="0.2"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</row>
    <row r="931" spans="2:16" ht="12.75" customHeight="1" x14ac:dyDescent="0.2"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</row>
    <row r="932" spans="2:16" ht="12.75" customHeight="1" x14ac:dyDescent="0.2"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</row>
    <row r="933" spans="2:16" ht="12.75" customHeight="1" x14ac:dyDescent="0.2"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</row>
    <row r="934" spans="2:16" ht="12.75" customHeight="1" x14ac:dyDescent="0.2"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</row>
    <row r="935" spans="2:16" ht="12.75" customHeight="1" x14ac:dyDescent="0.2"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</row>
    <row r="936" spans="2:16" ht="12.75" customHeight="1" x14ac:dyDescent="0.2"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</row>
    <row r="937" spans="2:16" ht="12.75" customHeight="1" x14ac:dyDescent="0.2"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</row>
    <row r="938" spans="2:16" ht="12.75" customHeight="1" x14ac:dyDescent="0.2"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</row>
    <row r="939" spans="2:16" ht="12.75" customHeight="1" x14ac:dyDescent="0.2"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</row>
    <row r="940" spans="2:16" ht="12.75" customHeight="1" x14ac:dyDescent="0.2"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</row>
    <row r="941" spans="2:16" ht="12.75" customHeight="1" x14ac:dyDescent="0.2"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</row>
    <row r="942" spans="2:16" ht="12.75" customHeight="1" x14ac:dyDescent="0.2"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</row>
    <row r="943" spans="2:16" ht="12.75" customHeight="1" x14ac:dyDescent="0.2"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</row>
    <row r="944" spans="2:16" ht="12.75" customHeight="1" x14ac:dyDescent="0.2"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</row>
    <row r="945" spans="2:16" ht="12.75" customHeight="1" x14ac:dyDescent="0.2"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</row>
    <row r="946" spans="2:16" ht="12.75" customHeight="1" x14ac:dyDescent="0.2"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</row>
    <row r="947" spans="2:16" ht="12.75" customHeight="1" x14ac:dyDescent="0.2"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</row>
    <row r="948" spans="2:16" ht="12.75" customHeight="1" x14ac:dyDescent="0.2"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</row>
    <row r="949" spans="2:16" ht="12.75" customHeight="1" x14ac:dyDescent="0.2"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</row>
    <row r="950" spans="2:16" ht="12.75" customHeight="1" x14ac:dyDescent="0.2"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</row>
    <row r="951" spans="2:16" ht="12.75" customHeight="1" x14ac:dyDescent="0.2"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</row>
    <row r="952" spans="2:16" ht="12.75" customHeight="1" x14ac:dyDescent="0.2"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</row>
    <row r="953" spans="2:16" ht="12.75" customHeight="1" x14ac:dyDescent="0.2"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</row>
    <row r="954" spans="2:16" ht="12.75" customHeight="1" x14ac:dyDescent="0.2"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</row>
    <row r="955" spans="2:16" ht="12.75" customHeight="1" x14ac:dyDescent="0.2"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</row>
    <row r="956" spans="2:16" ht="12.75" customHeight="1" x14ac:dyDescent="0.2"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</row>
    <row r="957" spans="2:16" ht="12.75" customHeight="1" x14ac:dyDescent="0.2"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</row>
    <row r="958" spans="2:16" ht="12.75" customHeight="1" x14ac:dyDescent="0.2"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</row>
    <row r="959" spans="2:16" ht="12.75" customHeight="1" x14ac:dyDescent="0.2"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</row>
    <row r="960" spans="2:16" ht="12.75" customHeight="1" x14ac:dyDescent="0.2"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</row>
    <row r="961" spans="2:16" ht="12.75" customHeight="1" x14ac:dyDescent="0.2"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</row>
    <row r="962" spans="2:16" ht="12.75" customHeight="1" x14ac:dyDescent="0.2"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</row>
    <row r="963" spans="2:16" ht="12.75" customHeight="1" x14ac:dyDescent="0.2"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</row>
    <row r="964" spans="2:16" ht="12.75" customHeight="1" x14ac:dyDescent="0.2"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</row>
    <row r="965" spans="2:16" ht="12.75" customHeight="1" x14ac:dyDescent="0.2"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</row>
    <row r="966" spans="2:16" ht="12.75" customHeight="1" x14ac:dyDescent="0.2"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</row>
    <row r="967" spans="2:16" ht="12.75" customHeight="1" x14ac:dyDescent="0.2"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</row>
    <row r="968" spans="2:16" ht="12.75" customHeight="1" x14ac:dyDescent="0.2"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</row>
    <row r="969" spans="2:16" ht="12.75" customHeight="1" x14ac:dyDescent="0.2"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</row>
    <row r="970" spans="2:16" ht="12.75" customHeight="1" x14ac:dyDescent="0.2"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</row>
    <row r="971" spans="2:16" ht="12.75" customHeight="1" x14ac:dyDescent="0.2"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</row>
    <row r="972" spans="2:16" ht="12.75" customHeight="1" x14ac:dyDescent="0.2"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</row>
    <row r="973" spans="2:16" ht="12.75" customHeight="1" x14ac:dyDescent="0.2"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</row>
    <row r="974" spans="2:16" ht="12.75" customHeight="1" x14ac:dyDescent="0.2"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</row>
    <row r="975" spans="2:16" ht="12.75" customHeight="1" x14ac:dyDescent="0.2"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</row>
    <row r="976" spans="2:16" ht="12.75" customHeight="1" x14ac:dyDescent="0.2"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</row>
    <row r="977" spans="2:16" ht="12.75" customHeight="1" x14ac:dyDescent="0.2"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</row>
    <row r="978" spans="2:16" ht="12.75" customHeight="1" x14ac:dyDescent="0.2"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</row>
    <row r="979" spans="2:16" ht="12.75" customHeight="1" x14ac:dyDescent="0.2"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</row>
    <row r="980" spans="2:16" ht="12.75" customHeight="1" x14ac:dyDescent="0.2"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</row>
    <row r="981" spans="2:16" ht="12.75" customHeight="1" x14ac:dyDescent="0.2"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</row>
    <row r="982" spans="2:16" ht="12.75" customHeight="1" x14ac:dyDescent="0.2"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</row>
    <row r="983" spans="2:16" ht="12.75" customHeight="1" x14ac:dyDescent="0.2"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</row>
    <row r="984" spans="2:16" ht="12.75" customHeight="1" x14ac:dyDescent="0.2"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</row>
    <row r="985" spans="2:16" ht="12.75" customHeight="1" x14ac:dyDescent="0.2"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</row>
    <row r="986" spans="2:16" ht="12.75" customHeight="1" x14ac:dyDescent="0.2"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</row>
    <row r="987" spans="2:16" ht="12.75" customHeight="1" x14ac:dyDescent="0.2"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</row>
    <row r="988" spans="2:16" ht="12.75" customHeight="1" x14ac:dyDescent="0.2"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</row>
    <row r="989" spans="2:16" ht="12.75" customHeight="1" x14ac:dyDescent="0.2"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</row>
    <row r="990" spans="2:16" ht="12.75" customHeight="1" x14ac:dyDescent="0.2"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</row>
    <row r="991" spans="2:16" ht="12.75" customHeight="1" x14ac:dyDescent="0.2"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</row>
    <row r="992" spans="2:16" ht="12.75" customHeight="1" x14ac:dyDescent="0.2"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</row>
    <row r="993" spans="2:16" ht="12.75" customHeight="1" x14ac:dyDescent="0.2"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</row>
    <row r="994" spans="2:16" ht="12.75" customHeight="1" x14ac:dyDescent="0.2"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</row>
    <row r="995" spans="2:16" ht="12.75" customHeight="1" x14ac:dyDescent="0.2"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</row>
    <row r="996" spans="2:16" ht="12.75" customHeight="1" x14ac:dyDescent="0.2"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</row>
    <row r="997" spans="2:16" ht="12.75" customHeight="1" x14ac:dyDescent="0.2"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</row>
    <row r="998" spans="2:16" ht="12.75" customHeight="1" x14ac:dyDescent="0.2"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</row>
    <row r="999" spans="2:16" ht="12.75" customHeight="1" x14ac:dyDescent="0.2"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</row>
    <row r="1000" spans="2:16" ht="12.75" customHeight="1" x14ac:dyDescent="0.2"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</row>
  </sheetData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00"/>
  <sheetViews>
    <sheetView workbookViewId="0"/>
  </sheetViews>
  <sheetFormatPr baseColWidth="10" defaultColWidth="14.5" defaultRowHeight="15" customHeight="1" x14ac:dyDescent="0.2"/>
  <cols>
    <col min="1" max="1" width="120.5" customWidth="1"/>
    <col min="2" max="2" width="20" customWidth="1"/>
    <col min="3" max="3" width="19.83203125" customWidth="1"/>
    <col min="4" max="4" width="20" customWidth="1"/>
    <col min="5" max="5" width="19.83203125" customWidth="1"/>
    <col min="6" max="6" width="20.83203125" customWidth="1"/>
    <col min="7" max="7" width="9.5" customWidth="1"/>
    <col min="8" max="26" width="9.33203125" customWidth="1"/>
  </cols>
  <sheetData>
    <row r="1" spans="1:7" ht="36" customHeight="1" x14ac:dyDescent="0.2">
      <c r="A1" s="31" t="s">
        <v>105</v>
      </c>
      <c r="B1" s="32" t="s">
        <v>106</v>
      </c>
      <c r="C1" s="33" t="s">
        <v>107</v>
      </c>
      <c r="D1" s="34" t="s">
        <v>108</v>
      </c>
      <c r="E1" s="33" t="s">
        <v>109</v>
      </c>
      <c r="F1" s="31" t="s">
        <v>110</v>
      </c>
      <c r="G1" s="35" t="s">
        <v>111</v>
      </c>
    </row>
    <row r="2" spans="1:7" ht="12.75" customHeight="1" x14ac:dyDescent="0.2"/>
    <row r="3" spans="1:7" ht="12.75" customHeight="1" x14ac:dyDescent="0.2"/>
    <row r="4" spans="1:7" ht="12.75" customHeight="1" x14ac:dyDescent="0.2"/>
    <row r="5" spans="1:7" ht="12.75" customHeight="1" x14ac:dyDescent="0.2"/>
    <row r="6" spans="1:7" ht="12.75" customHeight="1" x14ac:dyDescent="0.2"/>
    <row r="7" spans="1:7" ht="12.75" customHeight="1" x14ac:dyDescent="0.2"/>
    <row r="8" spans="1:7" ht="12.75" customHeight="1" x14ac:dyDescent="0.2"/>
    <row r="9" spans="1:7" ht="12.75" customHeight="1" x14ac:dyDescent="0.2"/>
    <row r="10" spans="1:7" ht="12.75" customHeight="1" x14ac:dyDescent="0.2"/>
    <row r="11" spans="1:7" ht="12.75" customHeight="1" x14ac:dyDescent="0.2"/>
    <row r="12" spans="1:7" ht="12.75" customHeight="1" x14ac:dyDescent="0.2"/>
    <row r="13" spans="1:7" ht="12.75" customHeight="1" x14ac:dyDescent="0.2"/>
    <row r="14" spans="1:7" ht="12.75" customHeight="1" x14ac:dyDescent="0.2"/>
    <row r="15" spans="1:7" ht="12.75" customHeight="1" x14ac:dyDescent="0.2"/>
    <row r="16" spans="1:7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5" defaultRowHeight="15" customHeight="1" x14ac:dyDescent="0.2"/>
  <cols>
    <col min="1" max="1" width="230.83203125" customWidth="1"/>
    <col min="2" max="26" width="9.33203125" customWidth="1"/>
  </cols>
  <sheetData>
    <row r="1" spans="1:1" ht="18" customHeight="1" x14ac:dyDescent="0.2">
      <c r="A1" s="36" t="s">
        <v>112</v>
      </c>
    </row>
    <row r="2" spans="1:1" ht="12.75" customHeight="1" x14ac:dyDescent="0.2"/>
    <row r="3" spans="1:1" ht="12.75" customHeight="1" x14ac:dyDescent="0.2"/>
    <row r="4" spans="1:1" ht="12.75" customHeight="1" x14ac:dyDescent="0.2"/>
    <row r="5" spans="1:1" ht="12.75" customHeight="1" x14ac:dyDescent="0.2"/>
    <row r="6" spans="1:1" ht="12.75" customHeight="1" x14ac:dyDescent="0.2"/>
    <row r="7" spans="1:1" ht="12.75" customHeight="1" x14ac:dyDescent="0.2"/>
    <row r="8" spans="1:1" ht="12.75" customHeight="1" x14ac:dyDescent="0.2"/>
    <row r="9" spans="1:1" ht="12.75" customHeight="1" x14ac:dyDescent="0.2"/>
    <row r="10" spans="1:1" ht="12.75" customHeight="1" x14ac:dyDescent="0.2"/>
    <row r="11" spans="1:1" ht="12.75" customHeight="1" x14ac:dyDescent="0.2"/>
    <row r="12" spans="1:1" ht="12.75" customHeight="1" x14ac:dyDescent="0.2"/>
    <row r="13" spans="1:1" ht="12.75" customHeight="1" x14ac:dyDescent="0.2"/>
    <row r="14" spans="1:1" ht="12.75" customHeight="1" x14ac:dyDescent="0.2"/>
    <row r="15" spans="1:1" ht="12.75" customHeight="1" x14ac:dyDescent="0.2"/>
    <row r="16" spans="1:1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5" defaultRowHeight="15" customHeight="1" x14ac:dyDescent="0.2"/>
  <cols>
    <col min="1" max="1" width="233.5" customWidth="1"/>
    <col min="2" max="26" width="9.33203125" customWidth="1"/>
  </cols>
  <sheetData>
    <row r="1" spans="1:1" ht="44.25" customHeight="1" x14ac:dyDescent="0.2">
      <c r="A1" s="37" t="s">
        <v>113</v>
      </c>
    </row>
    <row r="2" spans="1:1" ht="12.75" customHeight="1" x14ac:dyDescent="0.2"/>
    <row r="3" spans="1:1" ht="12.75" customHeight="1" x14ac:dyDescent="0.2"/>
    <row r="4" spans="1:1" ht="12.75" customHeight="1" x14ac:dyDescent="0.2"/>
    <row r="5" spans="1:1" ht="12.75" customHeight="1" x14ac:dyDescent="0.2"/>
    <row r="6" spans="1:1" ht="12.75" customHeight="1" x14ac:dyDescent="0.2"/>
    <row r="7" spans="1:1" ht="12.75" customHeight="1" x14ac:dyDescent="0.2"/>
    <row r="8" spans="1:1" ht="12.75" customHeight="1" x14ac:dyDescent="0.2"/>
    <row r="9" spans="1:1" ht="12.75" customHeight="1" x14ac:dyDescent="0.2"/>
    <row r="10" spans="1:1" ht="12.75" customHeight="1" x14ac:dyDescent="0.2"/>
    <row r="11" spans="1:1" ht="12.75" customHeight="1" x14ac:dyDescent="0.2"/>
    <row r="12" spans="1:1" ht="12.75" customHeight="1" x14ac:dyDescent="0.2"/>
    <row r="13" spans="1:1" ht="12.75" customHeight="1" x14ac:dyDescent="0.2"/>
    <row r="14" spans="1:1" ht="12.75" customHeight="1" x14ac:dyDescent="0.2"/>
    <row r="15" spans="1:1" ht="12.75" customHeight="1" x14ac:dyDescent="0.2"/>
    <row r="16" spans="1:1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5" defaultRowHeight="15" customHeight="1" x14ac:dyDescent="0.2"/>
  <cols>
    <col min="1" max="1" width="233.5" customWidth="1"/>
    <col min="2" max="26" width="9.33203125" customWidth="1"/>
  </cols>
  <sheetData>
    <row r="1" spans="1:1" ht="180.75" customHeight="1" x14ac:dyDescent="0.2">
      <c r="A1" s="37" t="s">
        <v>114</v>
      </c>
    </row>
    <row r="2" spans="1:1" ht="12.75" customHeight="1" x14ac:dyDescent="0.2"/>
    <row r="3" spans="1:1" ht="12.75" customHeight="1" x14ac:dyDescent="0.2"/>
    <row r="4" spans="1:1" ht="12.75" customHeight="1" x14ac:dyDescent="0.2"/>
    <row r="5" spans="1:1" ht="12.75" customHeight="1" x14ac:dyDescent="0.2"/>
    <row r="6" spans="1:1" ht="12.75" customHeight="1" x14ac:dyDescent="0.2"/>
    <row r="7" spans="1:1" ht="12.75" customHeight="1" x14ac:dyDescent="0.2"/>
    <row r="8" spans="1:1" ht="12.75" customHeight="1" x14ac:dyDescent="0.2"/>
    <row r="9" spans="1:1" ht="12.75" customHeight="1" x14ac:dyDescent="0.2"/>
    <row r="10" spans="1:1" ht="12.75" customHeight="1" x14ac:dyDescent="0.2"/>
    <row r="11" spans="1:1" ht="12.75" customHeight="1" x14ac:dyDescent="0.2"/>
    <row r="12" spans="1:1" ht="12.75" customHeight="1" x14ac:dyDescent="0.2"/>
    <row r="13" spans="1:1" ht="12.75" customHeight="1" x14ac:dyDescent="0.2"/>
    <row r="14" spans="1:1" ht="12.75" customHeight="1" x14ac:dyDescent="0.2"/>
    <row r="15" spans="1:1" ht="12.75" customHeight="1" x14ac:dyDescent="0.2"/>
    <row r="16" spans="1:1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Table 1</vt:lpstr>
      <vt:lpstr>Table 2</vt:lpstr>
      <vt:lpstr>Table 3</vt:lpstr>
      <vt:lpstr>Table 4</vt:lpstr>
      <vt:lpstr>Table 5</vt:lpstr>
      <vt:lpstr>Table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Melba Peña</dc:creator>
  <cp:lastModifiedBy>Melba Peña</cp:lastModifiedBy>
  <cp:lastPrinted>2023-02-07T14:48:59Z</cp:lastPrinted>
  <dcterms:created xsi:type="dcterms:W3CDTF">2021-09-07T19:10:09Z</dcterms:created>
  <dcterms:modified xsi:type="dcterms:W3CDTF">2023-02-07T18:49:55Z</dcterms:modified>
</cp:coreProperties>
</file>