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479" documentId="8_{DA3B3BE0-FC2E-434A-941A-1AF48908DCF3}" xr6:coauthVersionLast="47" xr6:coauthVersionMax="47" xr10:uidLastSave="{94734380-977F-4DD6-BADC-82177BD9A2D6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definedNames>
    <definedName name="_xlnm.Print_Titles" localSheetId="0">'Table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E38" i="1"/>
  <c r="F38" i="1"/>
  <c r="D47" i="1"/>
  <c r="D38" i="1"/>
  <c r="D55" i="1"/>
  <c r="D28" i="1"/>
  <c r="D18" i="1"/>
  <c r="D12" i="1"/>
  <c r="D91" i="1" l="1"/>
  <c r="D9" i="1"/>
  <c r="E28" i="1"/>
  <c r="E18" i="1"/>
  <c r="H56" i="1" l="1"/>
  <c r="I30" i="1"/>
  <c r="H31" i="1"/>
  <c r="I33" i="1"/>
  <c r="F28" i="1"/>
  <c r="H29" i="1"/>
  <c r="I27" i="1"/>
  <c r="H26" i="1"/>
  <c r="I24" i="1"/>
  <c r="H23" i="1"/>
  <c r="H21" i="1"/>
  <c r="H20" i="1"/>
  <c r="H14" i="1"/>
  <c r="I15" i="1"/>
  <c r="E12" i="1"/>
  <c r="E55" i="1"/>
  <c r="H62" i="1"/>
  <c r="J5" i="2"/>
  <c r="G55" i="1"/>
  <c r="G28" i="1"/>
  <c r="G18" i="1"/>
  <c r="G12" i="1"/>
  <c r="F12" i="1" l="1"/>
  <c r="I12" i="1" s="1"/>
  <c r="F18" i="1"/>
  <c r="F55" i="1"/>
  <c r="I55" i="1" s="1"/>
  <c r="G10" i="1"/>
  <c r="I56" i="1"/>
  <c r="H15" i="1"/>
  <c r="G9" i="1"/>
  <c r="I62" i="1"/>
  <c r="H33" i="1"/>
  <c r="I31" i="1"/>
  <c r="H30" i="1"/>
  <c r="H27" i="1"/>
  <c r="H24" i="1"/>
  <c r="I23" i="1"/>
  <c r="I17" i="1"/>
  <c r="H17" i="1"/>
  <c r="I35" i="1"/>
  <c r="H35" i="1"/>
  <c r="I28" i="1"/>
  <c r="I25" i="1"/>
  <c r="H25" i="1"/>
  <c r="I37" i="1"/>
  <c r="H37" i="1"/>
  <c r="I13" i="1"/>
  <c r="H13" i="1"/>
  <c r="I19" i="1"/>
  <c r="H19" i="1"/>
  <c r="I14" i="1"/>
  <c r="I20" i="1"/>
  <c r="I21" i="1"/>
  <c r="I26" i="1"/>
  <c r="I29" i="1"/>
  <c r="F9" i="1" l="1"/>
  <c r="I18" i="1"/>
  <c r="H12" i="1"/>
  <c r="H28" i="1"/>
  <c r="H18" i="1"/>
  <c r="H10" i="1" l="1"/>
  <c r="I10" i="1"/>
  <c r="I9" i="1" l="1"/>
  <c r="H9" i="1"/>
</calcChain>
</file>

<file path=xl/sharedStrings.xml><?xml version="1.0" encoding="utf-8"?>
<sst xmlns="http://schemas.openxmlformats.org/spreadsheetml/2006/main" count="236" uniqueCount="234">
  <si>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</si>
  <si>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</si>
  <si>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</si>
  <si>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</si>
  <si>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</si>
  <si>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</si>
  <si>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</si>
  <si>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</si>
  <si>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</si>
  <si>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t xml:space="preserve">Fuente: SIGEF 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</si>
  <si>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</si>
  <si>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</si>
  <si>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</si>
  <si>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</si>
  <si>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</si>
  <si>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</si>
  <si>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</si>
  <si>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</si>
  <si>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</si>
  <si>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</si>
  <si>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</si>
  <si>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</si>
  <si>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</si>
  <si>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</si>
  <si>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</si>
  <si>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</si>
  <si>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</si>
  <si>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</si>
  <si>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</si>
  <si>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</si>
  <si>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</si>
  <si>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</si>
  <si>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</si>
  <si>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</si>
  <si>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</si>
  <si>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</si>
  <si>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</si>
  <si>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</si>
  <si>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</si>
  <si>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</si>
  <si>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</si>
  <si>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</si>
  <si>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</si>
  <si>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</si>
  <si>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</si>
  <si>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</si>
  <si>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</si>
  <si>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</si>
  <si>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</si>
  <si>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</si>
  <si>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</si>
  <si>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</si>
  <si>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</si>
  <si>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</si>
  <si>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</si>
  <si>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</si>
  <si>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</si>
  <si>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</si>
  <si>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</si>
  <si>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</si>
  <si>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</si>
  <si>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</si>
  <si>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</si>
  <si>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</si>
  <si>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</si>
  <si>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</si>
  <si>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</si>
  <si>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</si>
  <si>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</si>
  <si>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</si>
  <si>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Director Ejecutivo</t>
  </si>
  <si>
    <t>2.3.6</t>
  </si>
  <si>
    <t>PRODUCTOS DE MINERIAS METÁLICOS Y NO METÁLICOS</t>
  </si>
  <si>
    <t>2.2.4</t>
  </si>
  <si>
    <t>TRANSPORTE Y ALMACENAJE</t>
  </si>
  <si>
    <t>2.6.5</t>
  </si>
  <si>
    <t>SISTEMA Y EQUIPOS DE CLIMATIZACIÓN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</si>
  <si>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</si>
  <si>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</si>
  <si>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</si>
  <si>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</si>
  <si>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un presupuesto complementario.</t>
  </si>
  <si>
    <t>cumplido los requisitos administrativos dispuestos por el reglamento de la presente Ley.</t>
  </si>
  <si>
    <t>Melba Peña</t>
  </si>
  <si>
    <t>PRESUPUESTO APROBADO</t>
  </si>
  <si>
    <t>PRESUPUESTO MODIFICADO</t>
  </si>
  <si>
    <t xml:space="preserve">de obras, bienes y servicios oportunamente contratados o, en los casos de gastos sin contrapretación, por haberse </t>
  </si>
  <si>
    <t>PRESUPUESTO APROBADO AÑO 2024</t>
  </si>
  <si>
    <t>2.6.7</t>
  </si>
  <si>
    <t>ACTIVOS BIOLOGICOS</t>
  </si>
  <si>
    <t>2.6.4</t>
  </si>
  <si>
    <t>VEHÍCULOS Y EQUIPOS DE TRANSPORTE, TRACCIÓN Y ELEVACIÓN</t>
  </si>
  <si>
    <t>Fuente de registro: 01 de enero al 31 de enero 2024</t>
  </si>
  <si>
    <t>Fecha de imputación: hasta el 31 de enero 2024</t>
  </si>
  <si>
    <t xml:space="preserve"> GRATIFICACIONES Y BONIFICACIONES</t>
  </si>
  <si>
    <t>2.1.4</t>
  </si>
  <si>
    <t>2.3.4</t>
  </si>
  <si>
    <t xml:space="preserve"> PRODUCTOS FARMACÉUTICOS</t>
  </si>
  <si>
    <t>2.3.8</t>
  </si>
  <si>
    <t xml:space="preserve"> GASTOS QUE SE ASIGNARÁN DURANTE EL EJERCICIO (ART. 32 Y 33 LEY 423-06)</t>
  </si>
  <si>
    <t>2.4.1</t>
  </si>
  <si>
    <t>2.4.2</t>
  </si>
  <si>
    <t>2.4.3</t>
  </si>
  <si>
    <t>2.4.4</t>
  </si>
  <si>
    <t>2.4.5</t>
  </si>
  <si>
    <t>2.4.7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</si>
  <si>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</si>
  <si>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</si>
  <si>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</si>
  <si>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</si>
  <si>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</si>
  <si>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</si>
  <si>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</si>
  <si>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</si>
  <si>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 xml:space="preserve"> TRANSFERENCIAS CORRIENTES</t>
  </si>
  <si>
    <t>2.4.6</t>
  </si>
  <si>
    <t>TRANSFERENCIAS CORRIENTES A OTRAS INSTITUCIONES PÚBLICAS</t>
  </si>
  <si>
    <t xml:space="preserve"> TRANSFERENCIAS CORRIENTES AL SECTOR EXTERNO</t>
  </si>
  <si>
    <t xml:space="preserve"> TRANSFERENCIAS CORRIENTES A INSTITUCIONES PÚBLICAS FINANCIERAS</t>
  </si>
  <si>
    <t xml:space="preserve"> TRANSFERENCIAS CORRIENTES A EMPRESAS PÚBLICAS NO FINANCIERAS</t>
  </si>
  <si>
    <t xml:space="preserve"> TRANSFERENCIAS CORRIENTES A GOBIERNOS GENERALES LOCALES</t>
  </si>
  <si>
    <t>TRANSFERENCIAS CORRIENTES AL  GOBIERNO GENERAL NACIONAL</t>
  </si>
  <si>
    <t>TRANSFERENCIAS CORRIENTES AL SECTOR PRIVADO</t>
  </si>
  <si>
    <t>TRANSFERENCIAS DE CAPITAL</t>
  </si>
  <si>
    <t>TRANSFERENCIAS DE CAPITAL AL SECTOR PRIVADO</t>
  </si>
  <si>
    <t>TRANSFERENCIAS DE CAPITAL AL GOBIERNO GENERAL  NACIONAL</t>
  </si>
  <si>
    <t xml:space="preserve"> TRANSFERENCIAS DE CAPITAL A GOBIERNOS GENERALES LOCALES</t>
  </si>
  <si>
    <t>TRANSFERENCIAS DE CAPITAL  A EMPRESAS PÚBLICAS NO FINANCIERAS</t>
  </si>
  <si>
    <t xml:space="preserve"> TRANSFERENCIAS DE CAPITAL A INSTITUCIONES PÚBLICAS FINANCIERAS</t>
  </si>
  <si>
    <t>TRANSFERENCIAS DE CAPITAL AL SECTOR EXTERNO</t>
  </si>
  <si>
    <t>TRANSFERENCIAS DE CAPITAL A OTRAS INSTITUCIONES PÚBLICAS</t>
  </si>
  <si>
    <t>PAPEL, CARTÓN E IMPRESOS</t>
  </si>
  <si>
    <t>CUERO, CAUCHO Y PLÁSTICO</t>
  </si>
  <si>
    <t>SUBVENCIONES</t>
  </si>
  <si>
    <t>2.6.6</t>
  </si>
  <si>
    <t xml:space="preserve"> EQUIPOS DE DEFENSA Y SEGURIDAD</t>
  </si>
  <si>
    <t>2.6.8</t>
  </si>
  <si>
    <t>BIENES INTANGIBLES</t>
  </si>
  <si>
    <t>2.6.9</t>
  </si>
  <si>
    <t xml:space="preserve"> EDIFICIOS, ESTRUCTURAS, TIERRAS, TERRENOS Y OBJETOS DE VALOR</t>
  </si>
  <si>
    <t>OBRAS</t>
  </si>
  <si>
    <t>2.7.1</t>
  </si>
  <si>
    <t>2.7.2</t>
  </si>
  <si>
    <t>2.7.3</t>
  </si>
  <si>
    <t>2.7.4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</si>
  <si>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</si>
  <si>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</si>
  <si>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</si>
  <si>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</si>
  <si>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</si>
  <si>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2.8.1</t>
  </si>
  <si>
    <t>2.8.2</t>
  </si>
  <si>
    <t>2.8.3</t>
  </si>
  <si>
    <t>2.8.4</t>
  </si>
  <si>
    <t>2.8.5</t>
  </si>
  <si>
    <t>CONCESIÓN DE PRESTAMOS</t>
  </si>
  <si>
    <t>ADQUISICIÓN DE TÍTULOS VALORES REPRESENTATIVOS DE DEUDA</t>
  </si>
  <si>
    <t>COMPRA DE ACCIONES Y PARTICIPACIONES DE CAPITAL</t>
  </si>
  <si>
    <t xml:space="preserve"> OBLIGACIONES NEGOCIALES </t>
  </si>
  <si>
    <t xml:space="preserve">APORTES DE CAPITAL AL SECTOR PÚBLICO </t>
  </si>
  <si>
    <t>GASTOS FINANCIEROS</t>
  </si>
  <si>
    <t>2.9.1</t>
  </si>
  <si>
    <t>2.9.2</t>
  </si>
  <si>
    <t>2.9.3</t>
  </si>
  <si>
    <t>2.9.4</t>
  </si>
  <si>
    <t>2.9.5</t>
  </si>
  <si>
    <t>INTERESES DE LA DEUDA PÚBLICA INTERNA</t>
  </si>
  <si>
    <t>INTERESES DE LA DEUDA PÚBLICA EXTERNA</t>
  </si>
  <si>
    <t>INTERESES DE LA DEUDA COMERCIAL</t>
  </si>
  <si>
    <t>COMISIONES Y OTROS GASTOS BANCARIOS DE LA DEUDA PÚBLICA</t>
  </si>
  <si>
    <t>GASTOS DE INTERESES, RECARGO, MULTAS Y SANCIONES DE IMPUESTOS Y CONTRIBUCIONES SOCIALES</t>
  </si>
  <si>
    <t>APLICACIONES FINANCIERAS</t>
  </si>
  <si>
    <t>4.1.1</t>
  </si>
  <si>
    <t>4.1.2</t>
  </si>
  <si>
    <t>4.2.1</t>
  </si>
  <si>
    <t>4.2.2</t>
  </si>
  <si>
    <t>4.3.5</t>
  </si>
  <si>
    <t>INCREMENTO DE ACTIVOS FINANCIEROS</t>
  </si>
  <si>
    <t>INCREMENTO DE ACTIVOS FINANCIEROS CORRIENTES</t>
  </si>
  <si>
    <t xml:space="preserve"> INCREMENTO DE ACTIVOS FINANCIEROS NO CORRIENTES</t>
  </si>
  <si>
    <t>DISMINUCIÓN DE PASIVOS</t>
  </si>
  <si>
    <t>DISMINUCIÓN DE PASIVOS CORRIENTES</t>
  </si>
  <si>
    <t>DISMINUCIÓN DE PASIVOS NO CORRIENTES</t>
  </si>
  <si>
    <t>DISMINUCIÓN DEPÓSITOS FONDOS DE TERCEROS</t>
  </si>
  <si>
    <t>DISMINUCIÓN DE FONDOS DE TERCEROS</t>
  </si>
  <si>
    <t>TOTAL DE GASTOS Y APLICACIONES FINANCIERAS</t>
  </si>
  <si>
    <t>Enc. Presupuesto</t>
  </si>
  <si>
    <t xml:space="preserve">                                              Pedro Antonio Gilbert Noboa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</si>
  <si>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</si>
  <si>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</si>
  <si>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</si>
  <si>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</si>
  <si>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</si>
  <si>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</si>
  <si>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</si>
  <si>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</si>
  <si>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</si>
  <si>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</si>
  <si>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</si>
  <si>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</si>
  <si>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</si>
  <si>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</si>
  <si>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</si>
  <si>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</si>
  <si>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</si>
  <si>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</si>
  <si>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</si>
  <si>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</si>
  <si>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</si>
  <si>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</si>
  <si>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</si>
  <si>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</si>
  <si>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</si>
  <si>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</si>
  <si>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</si>
  <si>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</si>
  <si>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</si>
  <si>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</si>
  <si>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</si>
  <si>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</si>
  <si>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</si>
  <si>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2.3.5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</si>
  <si>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</si>
  <si>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</si>
  <si>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</si>
  <si>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</si>
  <si>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</si>
  <si>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</si>
  <si>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</si>
  <si>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r>
      <rPr>
        <b/>
        <sz val="8"/>
        <color theme="1"/>
        <rFont val="Arial Narrow"/>
        <family val="2"/>
      </rPr>
      <t>Presupuesto aprobado</t>
    </r>
    <r>
      <rPr>
        <sz val="8"/>
        <color rgb="FF000000"/>
        <rFont val="Arial Narrow"/>
        <family val="2"/>
      </rPr>
      <t>: Se refiere al presupuesto aprobado en Ley de Presupuesto General del Estado</t>
    </r>
  </si>
  <si>
    <r>
      <rPr>
        <b/>
        <sz val="8"/>
        <color theme="1"/>
        <rFont val="Arial Narrow"/>
        <family val="2"/>
      </rPr>
      <t>Presupuesto modificado</t>
    </r>
    <r>
      <rPr>
        <sz val="8"/>
        <color rgb="FF000000"/>
        <rFont val="Arial Narrow"/>
        <family val="2"/>
      </rPr>
      <t xml:space="preserve">: Se refiere al presupuesto aprobado en caso de que el Congreso Nacional apruebe </t>
    </r>
  </si>
  <si>
    <r>
      <t xml:space="preserve">Total devengado: </t>
    </r>
    <r>
      <rPr>
        <sz val="8"/>
        <color rgb="FF000000"/>
        <rFont val="Arial Narrow"/>
        <family val="2"/>
      </rPr>
      <t>Son los recursos financieros que surge con la obligacion de pago por la recepción de conformidad</t>
    </r>
  </si>
  <si>
    <t xml:space="preserve">                                              Director Administrativo Financiero</t>
  </si>
  <si>
    <t>Carlos Then Contín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</si>
</sst>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37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9"/>
  </cellStyleXfs>
  <cellXfs count="122"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top" shrinkToFit="1"/>
    </xf>
    <xf numFmtId="4" fontId="6" fillId="0" borderId="5" xfId="0" applyNumberFormat="1" applyFont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Border="1" applyAlignment="1">
      <alignment horizontal="right" vertical="top" shrinkToFit="1"/>
    </xf>
    <xf numFmtId="2" fontId="5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right" vertical="top" shrinkToFit="1"/>
    </xf>
    <xf numFmtId="2" fontId="6" fillId="0" borderId="8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" fontId="9" fillId="4" borderId="9" xfId="0" applyNumberFormat="1" applyFont="1" applyFill="1" applyBorder="1" applyAlignment="1">
      <alignment horizontal="right" vertical="top" shrinkToFit="1"/>
    </xf>
    <xf numFmtId="0" fontId="10" fillId="4" borderId="9" xfId="0" applyFont="1" applyFill="1" applyBorder="1" applyAlignment="1">
      <alignment horizontal="left" vertical="top" wrapText="1"/>
    </xf>
    <xf numFmtId="4" fontId="9" fillId="4" borderId="9" xfId="0" applyNumberFormat="1" applyFont="1" applyFill="1" applyBorder="1" applyAlignment="1">
      <alignment horizontal="right" vertical="top" shrinkToFit="1"/>
    </xf>
    <xf numFmtId="2" fontId="9" fillId="4" borderId="9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 shrinkToFit="1"/>
    </xf>
    <xf numFmtId="2" fontId="9" fillId="0" borderId="0" xfId="0" applyNumberFormat="1" applyFont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vertical="top" shrinkToFit="1"/>
    </xf>
    <xf numFmtId="4" fontId="8" fillId="0" borderId="0" xfId="0" applyNumberFormat="1" applyFont="1" applyAlignment="1">
      <alignment horizontal="left" vertical="top"/>
    </xf>
    <xf numFmtId="166" fontId="9" fillId="0" borderId="0" xfId="0" applyNumberFormat="1" applyFont="1" applyAlignment="1">
      <alignment horizontal="left" vertical="top" shrinkToFi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shrinkToFit="1"/>
    </xf>
    <xf numFmtId="2" fontId="6" fillId="0" borderId="6" xfId="0" applyNumberFormat="1" applyFont="1" applyBorder="1" applyAlignment="1">
      <alignment horizontal="right" vertical="top" shrinkToFit="1"/>
    </xf>
    <xf numFmtId="0" fontId="16" fillId="0" borderId="0" xfId="0" applyFont="1"/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top" shrinkToFit="1"/>
    </xf>
    <xf numFmtId="2" fontId="6" fillId="0" borderId="4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right" vertical="top" shrinkToFit="1"/>
    </xf>
    <xf numFmtId="2" fontId="6" fillId="0" borderId="9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 applyAlignment="1"/>
    <xf numFmtId="0" fontId="17" fillId="0" borderId="0" xfId="0" applyFont="1" applyAlignment="1">
      <alignment horizontal="left" vertical="top"/>
    </xf>
    <xf numFmtId="49" fontId="18" fillId="2" borderId="9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/>
    <xf numFmtId="49" fontId="19" fillId="2" borderId="9" xfId="0" applyNumberFormat="1" applyFont="1" applyFill="1" applyBorder="1" applyAlignment="1">
      <alignment horizont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top"/>
    </xf>
    <xf numFmtId="0" fontId="21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right" vertical="top" shrinkToFit="1"/>
    </xf>
    <xf numFmtId="0" fontId="23" fillId="2" borderId="9" xfId="0" applyFont="1" applyFill="1" applyBorder="1" applyAlignment="1">
      <alignment horizontal="left" vertical="top" wrapText="1"/>
    </xf>
    <xf numFmtId="4" fontId="22" fillId="2" borderId="17" xfId="0" applyNumberFormat="1" applyFont="1" applyFill="1" applyBorder="1" applyAlignment="1">
      <alignment horizontal="right" vertical="center" shrinkToFit="1"/>
    </xf>
    <xf numFmtId="4" fontId="22" fillId="2" borderId="9" xfId="0" applyNumberFormat="1" applyFont="1" applyFill="1" applyBorder="1" applyAlignment="1">
      <alignment vertical="top" shrinkToFit="1"/>
    </xf>
    <xf numFmtId="4" fontId="22" fillId="2" borderId="19" xfId="0" applyNumberFormat="1" applyFont="1" applyFill="1" applyBorder="1" applyAlignment="1">
      <alignment horizontal="right" vertical="top" shrinkToFit="1"/>
    </xf>
    <xf numFmtId="165" fontId="24" fillId="0" borderId="11" xfId="0" applyNumberFormat="1" applyFont="1" applyBorder="1" applyAlignment="1">
      <alignment horizontal="right" vertical="top" shrinkToFit="1"/>
    </xf>
    <xf numFmtId="0" fontId="25" fillId="0" borderId="9" xfId="0" applyFont="1" applyBorder="1" applyAlignment="1">
      <alignment horizontal="left" vertical="top" wrapText="1"/>
    </xf>
    <xf numFmtId="4" fontId="24" fillId="0" borderId="17" xfId="0" applyNumberFormat="1" applyFont="1" applyBorder="1" applyAlignment="1">
      <alignment horizontal="right" vertical="center" shrinkToFit="1"/>
    </xf>
    <xf numFmtId="4" fontId="24" fillId="0" borderId="9" xfId="0" applyNumberFormat="1" applyFont="1" applyBorder="1" applyAlignment="1">
      <alignment vertical="top" shrinkToFit="1"/>
    </xf>
    <xf numFmtId="4" fontId="24" fillId="2" borderId="19" xfId="0" applyNumberFormat="1" applyFont="1" applyFill="1" applyBorder="1" applyAlignment="1">
      <alignment horizontal="right" vertical="top" shrinkToFit="1"/>
    </xf>
    <xf numFmtId="0" fontId="23" fillId="0" borderId="9" xfId="0" applyFont="1" applyBorder="1" applyAlignment="1">
      <alignment horizontal="left" vertical="top" wrapText="1"/>
    </xf>
    <xf numFmtId="166" fontId="22" fillId="0" borderId="11" xfId="0" applyNumberFormat="1" applyFont="1" applyBorder="1" applyAlignment="1">
      <alignment horizontal="left" vertical="top" shrinkToFit="1"/>
    </xf>
    <xf numFmtId="4" fontId="22" fillId="0" borderId="17" xfId="0" applyNumberFormat="1" applyFont="1" applyBorder="1" applyAlignment="1">
      <alignment horizontal="right" vertical="center" shrinkToFit="1"/>
    </xf>
    <xf numFmtId="4" fontId="22" fillId="0" borderId="9" xfId="0" applyNumberFormat="1" applyFont="1" applyBorder="1" applyAlignment="1">
      <alignment vertical="top" shrinkToFit="1"/>
    </xf>
    <xf numFmtId="4" fontId="22" fillId="0" borderId="19" xfId="0" applyNumberFormat="1" applyFont="1" applyBorder="1" applyAlignment="1">
      <alignment horizontal="right" vertical="top" shrinkToFit="1"/>
    </xf>
    <xf numFmtId="0" fontId="25" fillId="0" borderId="11" xfId="0" applyFont="1" applyBorder="1" applyAlignment="1">
      <alignment horizontal="right" vertical="top" wrapText="1"/>
    </xf>
    <xf numFmtId="4" fontId="24" fillId="0" borderId="17" xfId="0" applyNumberFormat="1" applyFont="1" applyBorder="1" applyAlignment="1">
      <alignment vertical="center" shrinkToFit="1"/>
    </xf>
    <xf numFmtId="39" fontId="24" fillId="0" borderId="9" xfId="0" applyNumberFormat="1" applyFont="1" applyBorder="1" applyAlignment="1">
      <alignment vertical="top" shrinkToFit="1"/>
    </xf>
    <xf numFmtId="4" fontId="24" fillId="0" borderId="19" xfId="0" applyNumberFormat="1" applyFont="1" applyBorder="1" applyAlignment="1">
      <alignment horizontal="right" vertical="top" shrinkToFit="1"/>
    </xf>
    <xf numFmtId="4" fontId="24" fillId="0" borderId="9" xfId="1" applyNumberFormat="1" applyFont="1" applyBorder="1" applyAlignment="1">
      <alignment vertical="top" shrinkToFit="1"/>
    </xf>
    <xf numFmtId="43" fontId="26" fillId="0" borderId="17" xfId="0" applyNumberFormat="1" applyFont="1" applyBorder="1" applyAlignment="1">
      <alignment horizontal="right"/>
    </xf>
    <xf numFmtId="39" fontId="22" fillId="0" borderId="9" xfId="0" applyNumberFormat="1" applyFont="1" applyBorder="1" applyAlignment="1">
      <alignment vertical="top" shrinkToFit="1"/>
    </xf>
    <xf numFmtId="0" fontId="23" fillId="0" borderId="11" xfId="0" applyFont="1" applyBorder="1" applyAlignment="1">
      <alignment horizontal="left" vertical="top" wrapText="1"/>
    </xf>
    <xf numFmtId="4" fontId="22" fillId="0" borderId="17" xfId="0" applyNumberFormat="1" applyFont="1" applyBorder="1" applyAlignment="1">
      <alignment vertical="center" shrinkToFit="1"/>
    </xf>
    <xf numFmtId="0" fontId="25" fillId="0" borderId="12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left" vertical="top" wrapText="1"/>
    </xf>
    <xf numFmtId="43" fontId="26" fillId="0" borderId="18" xfId="0" applyNumberFormat="1" applyFont="1" applyBorder="1" applyAlignment="1">
      <alignment horizontal="right"/>
    </xf>
    <xf numFmtId="39" fontId="24" fillId="0" borderId="16" xfId="0" applyNumberFormat="1" applyFont="1" applyBorder="1" applyAlignment="1">
      <alignment vertical="top" shrinkToFit="1"/>
    </xf>
    <xf numFmtId="4" fontId="24" fillId="0" borderId="22" xfId="0" applyNumberFormat="1" applyFont="1" applyBorder="1" applyAlignment="1">
      <alignment horizontal="right" vertical="top" shrinkToFi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4" fontId="22" fillId="0" borderId="24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right" wrapText="1"/>
    </xf>
    <xf numFmtId="49" fontId="26" fillId="0" borderId="9" xfId="0" applyNumberFormat="1" applyFont="1" applyBorder="1" applyAlignment="1"/>
    <xf numFmtId="0" fontId="25" fillId="0" borderId="11" xfId="0" applyFont="1" applyBorder="1" applyAlignment="1">
      <alignment horizontal="right" vertical="center" wrapText="1"/>
    </xf>
    <xf numFmtId="49" fontId="26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vertical="center" wrapText="1"/>
    </xf>
    <xf numFmtId="49" fontId="27" fillId="0" borderId="9" xfId="0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 wrapText="1"/>
    </xf>
    <xf numFmtId="4" fontId="24" fillId="0" borderId="16" xfId="0" applyNumberFormat="1" applyFont="1" applyBorder="1" applyAlignment="1">
      <alignment vertical="top" shrinkToFit="1"/>
    </xf>
    <xf numFmtId="0" fontId="25" fillId="0" borderId="9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left" vertical="center" wrapText="1"/>
    </xf>
    <xf numFmtId="4" fontId="22" fillId="0" borderId="15" xfId="0" applyNumberFormat="1" applyFont="1" applyBorder="1" applyAlignment="1">
      <alignment horizontal="right" vertical="center" shrinkToFit="1"/>
    </xf>
    <xf numFmtId="4" fontId="22" fillId="0" borderId="14" xfId="0" applyNumberFormat="1" applyFont="1" applyBorder="1" applyAlignment="1">
      <alignment vertical="top" shrinkToFit="1"/>
    </xf>
    <xf numFmtId="4" fontId="22" fillId="0" borderId="23" xfId="0" applyNumberFormat="1" applyFont="1" applyBorder="1" applyAlignment="1">
      <alignment horizontal="right" vertical="top" shrinkToFi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</cellXfs>
  <cellStyles count="3">
    <cellStyle name="Millares" xfId="1" builtinId="3"/>
    <cellStyle name="Normal" xfId="0" builtinId="0"/>
    <cellStyle name="Normal 2" xfId="2" xr:uid="{47FD3A9E-45AB-41FD-B7BA-4BB695C21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2</xdr:col>
      <xdr:colOff>1104900</xdr:colOff>
      <xdr:row>4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04775"/>
          <a:ext cx="1876425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371476</xdr:colOff>
      <xdr:row>0</xdr:row>
      <xdr:rowOff>161924</xdr:rowOff>
    </xdr:from>
    <xdr:to>
      <xdr:col>5</xdr:col>
      <xdr:colOff>1095375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1" y="161924"/>
          <a:ext cx="1933574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7"/>
  <sheetViews>
    <sheetView showGridLines="0" tabSelected="1" workbookViewId="0">
      <selection activeCell="C120" sqref="C120"/>
    </sheetView>
  </sheetViews>
  <sheetFormatPr baseColWidth="10" defaultColWidth="14.5" defaultRowHeight="15" customHeight="1" x14ac:dyDescent="0.2"/>
  <cols>
    <col min="1" max="1" width="2.5" customWidth="1"/>
    <col min="2" max="2" width="15.33203125" customWidth="1"/>
    <col min="3" max="3" width="83.1640625" customWidth="1"/>
    <col min="4" max="4" width="21.1640625" customWidth="1"/>
    <col min="5" max="5" width="19.6640625" hidden="1" customWidth="1"/>
    <col min="6" max="6" width="22.83203125" customWidth="1"/>
    <col min="7" max="7" width="17" hidden="1" customWidth="1"/>
    <col min="8" max="8" width="14.6640625" hidden="1" customWidth="1"/>
    <col min="9" max="9" width="2.33203125" hidden="1" customWidth="1"/>
    <col min="10" max="28" width="9.33203125" customWidth="1"/>
  </cols>
  <sheetData>
    <row r="1" spans="1:28" ht="18.75" customHeight="1" x14ac:dyDescent="0.25">
      <c r="A1" s="50"/>
      <c r="B1" s="51" t="s">
        <v>0</v>
      </c>
      <c r="C1" s="51"/>
      <c r="D1" s="51"/>
      <c r="E1" s="51"/>
      <c r="F1" s="51"/>
      <c r="G1" s="49"/>
      <c r="H1" s="49"/>
      <c r="I1" s="49"/>
      <c r="J1" s="49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52"/>
      <c r="B2" s="51" t="s">
        <v>1</v>
      </c>
      <c r="C2" s="51"/>
      <c r="D2" s="51"/>
      <c r="E2" s="51"/>
      <c r="F2" s="51"/>
      <c r="G2" s="49"/>
      <c r="H2" s="49"/>
      <c r="I2" s="49"/>
      <c r="J2" s="49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50"/>
      <c r="B3" s="51" t="s">
        <v>87</v>
      </c>
      <c r="C3" s="51"/>
      <c r="D3" s="51"/>
      <c r="E3" s="51"/>
      <c r="F3" s="51"/>
      <c r="G3" s="49"/>
      <c r="H3" s="49"/>
      <c r="I3" s="49"/>
      <c r="J3" s="49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50"/>
      <c r="B4" s="51" t="s">
        <v>2</v>
      </c>
      <c r="C4" s="51"/>
      <c r="D4" s="51"/>
      <c r="E4" s="51"/>
      <c r="F4" s="51"/>
      <c r="G4" s="49"/>
      <c r="H4" s="49"/>
      <c r="I4" s="49"/>
      <c r="J4" s="49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21.75" customHeight="1" x14ac:dyDescent="0.25">
      <c r="A5" s="50"/>
      <c r="B5" s="51" t="s">
        <v>3</v>
      </c>
      <c r="C5" s="51"/>
      <c r="D5" s="51"/>
      <c r="E5" s="51"/>
      <c r="F5" s="51"/>
      <c r="G5" s="49"/>
      <c r="H5" s="49"/>
      <c r="I5" s="49"/>
      <c r="J5" s="49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15.75" customHeight="1" x14ac:dyDescent="0.25">
      <c r="A6" s="50"/>
      <c r="B6" s="53"/>
      <c r="C6" s="53"/>
      <c r="D6" s="53"/>
      <c r="E6" s="53"/>
      <c r="F6" s="53"/>
      <c r="G6" s="49"/>
      <c r="H6" s="49"/>
      <c r="I6" s="49"/>
      <c r="J6" s="49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25.5" customHeight="1" thickBot="1" x14ac:dyDescent="0.3">
      <c r="A7" s="53"/>
      <c r="B7" s="53"/>
      <c r="C7" s="53"/>
      <c r="D7" s="53"/>
      <c r="E7" s="53"/>
      <c r="F7" s="53"/>
      <c r="G7" s="46"/>
      <c r="H7" s="46"/>
      <c r="I7" s="46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3"/>
      <c r="AA7" s="3"/>
      <c r="AB7" s="3"/>
    </row>
    <row r="8" spans="1:28" ht="55.5" customHeight="1" thickBot="1" x14ac:dyDescent="0.25">
      <c r="A8" s="50"/>
      <c r="B8" s="54" t="s">
        <v>4</v>
      </c>
      <c r="C8" s="55"/>
      <c r="D8" s="56" t="s">
        <v>84</v>
      </c>
      <c r="E8" s="57" t="s">
        <v>5</v>
      </c>
      <c r="F8" s="58" t="s">
        <v>85</v>
      </c>
      <c r="G8" s="40" t="s">
        <v>6</v>
      </c>
      <c r="H8" s="4" t="s">
        <v>7</v>
      </c>
      <c r="I8" s="4" t="s">
        <v>8</v>
      </c>
    </row>
    <row r="9" spans="1:28" ht="21.75" customHeight="1" x14ac:dyDescent="0.2">
      <c r="A9" s="50"/>
      <c r="B9" s="59">
        <v>5163</v>
      </c>
      <c r="C9" s="60" t="s">
        <v>1</v>
      </c>
      <c r="D9" s="61">
        <f>D12+D18+D28+D55</f>
        <v>276225000</v>
      </c>
      <c r="E9" s="62"/>
      <c r="F9" s="63">
        <f>F12+F18+F28+F55</f>
        <v>0</v>
      </c>
      <c r="G9" s="41">
        <f>G12+G18+G28+G55</f>
        <v>105221941.66</v>
      </c>
      <c r="H9" s="5">
        <f t="shared" ref="H9:H10" si="0">F9-G9</f>
        <v>-105221941.66</v>
      </c>
      <c r="I9" s="5" t="e">
        <f t="shared" ref="I9:I62" si="1">G9/F9*100</f>
        <v>#DIV/0!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6.5" customHeight="1" x14ac:dyDescent="0.2">
      <c r="A10" s="50"/>
      <c r="B10" s="64">
        <v>1</v>
      </c>
      <c r="C10" s="65" t="s">
        <v>1</v>
      </c>
      <c r="D10" s="66"/>
      <c r="E10" s="67"/>
      <c r="F10" s="68"/>
      <c r="G10" s="42">
        <f>G12+G18+G28+G55</f>
        <v>105221941.66</v>
      </c>
      <c r="H10" s="7">
        <f t="shared" si="0"/>
        <v>-105221941.66</v>
      </c>
      <c r="I10" s="7" t="e">
        <f t="shared" si="1"/>
        <v>#DIV/0!</v>
      </c>
    </row>
    <row r="11" spans="1:28" ht="18" customHeight="1" x14ac:dyDescent="0.2">
      <c r="A11" s="50"/>
      <c r="B11" s="64"/>
      <c r="C11" s="69" t="s">
        <v>188</v>
      </c>
      <c r="D11" s="66"/>
      <c r="E11" s="67"/>
      <c r="F11" s="68"/>
      <c r="G11" s="42"/>
      <c r="H11" s="7"/>
      <c r="I11" s="7"/>
    </row>
    <row r="12" spans="1:28" ht="18.75" customHeight="1" x14ac:dyDescent="0.2">
      <c r="A12" s="50"/>
      <c r="B12" s="70">
        <v>2.1</v>
      </c>
      <c r="C12" s="69" t="s">
        <v>189</v>
      </c>
      <c r="D12" s="71">
        <f t="shared" ref="D12" si="2">SUM(D13:D17)</f>
        <v>187139659</v>
      </c>
      <c r="E12" s="72">
        <f>SUM(E13:E17)</f>
        <v>0</v>
      </c>
      <c r="F12" s="73">
        <f>SUM(F13:F17)</f>
        <v>0</v>
      </c>
      <c r="G12" s="43">
        <f t="shared" ref="G12:H12" si="3">SUM(G13:G17)</f>
        <v>91142054.659999996</v>
      </c>
      <c r="H12" s="8">
        <f t="shared" si="3"/>
        <v>-91142054.659999996</v>
      </c>
      <c r="I12" s="9" t="e">
        <f t="shared" si="1"/>
        <v>#DIV/0!</v>
      </c>
    </row>
    <row r="13" spans="1:28" ht="18.75" customHeight="1" x14ac:dyDescent="0.2">
      <c r="A13" s="50"/>
      <c r="B13" s="74" t="s">
        <v>190</v>
      </c>
      <c r="C13" s="65" t="s">
        <v>191</v>
      </c>
      <c r="D13" s="75">
        <v>138856000</v>
      </c>
      <c r="E13" s="76"/>
      <c r="F13" s="77"/>
      <c r="G13" s="42">
        <v>75452663.370000005</v>
      </c>
      <c r="H13" s="6">
        <f t="shared" ref="H13:H17" si="4">F13-G13</f>
        <v>-75452663.370000005</v>
      </c>
      <c r="I13" s="10" t="e">
        <f t="shared" si="1"/>
        <v>#DIV/0!</v>
      </c>
    </row>
    <row r="14" spans="1:28" ht="18.75" customHeight="1" x14ac:dyDescent="0.2">
      <c r="A14" s="50"/>
      <c r="B14" s="74" t="s">
        <v>192</v>
      </c>
      <c r="C14" s="65" t="s">
        <v>193</v>
      </c>
      <c r="D14" s="75">
        <v>28532000</v>
      </c>
      <c r="E14" s="78"/>
      <c r="F14" s="77"/>
      <c r="G14" s="42">
        <v>4970000</v>
      </c>
      <c r="H14" s="6">
        <f t="shared" si="4"/>
        <v>-4970000</v>
      </c>
      <c r="I14" s="10" t="e">
        <f t="shared" si="1"/>
        <v>#DIV/0!</v>
      </c>
    </row>
    <row r="15" spans="1:28" ht="18.75" customHeight="1" x14ac:dyDescent="0.2">
      <c r="A15" s="50"/>
      <c r="B15" s="74" t="s">
        <v>194</v>
      </c>
      <c r="C15" s="65" t="s">
        <v>195</v>
      </c>
      <c r="D15" s="75">
        <v>432000</v>
      </c>
      <c r="E15" s="78"/>
      <c r="F15" s="77"/>
      <c r="G15" s="42">
        <v>217125</v>
      </c>
      <c r="H15" s="6">
        <f t="shared" si="4"/>
        <v>-217125</v>
      </c>
      <c r="I15" s="10" t="e">
        <f t="shared" si="1"/>
        <v>#DIV/0!</v>
      </c>
    </row>
    <row r="16" spans="1:28" ht="18.75" customHeight="1" x14ac:dyDescent="0.25">
      <c r="A16" s="50"/>
      <c r="B16" s="74" t="s">
        <v>95</v>
      </c>
      <c r="C16" s="65" t="s">
        <v>94</v>
      </c>
      <c r="D16" s="79">
        <v>0</v>
      </c>
      <c r="E16" s="78"/>
      <c r="F16" s="77"/>
      <c r="G16" s="42"/>
      <c r="H16" s="36"/>
      <c r="I16" s="37"/>
    </row>
    <row r="17" spans="1:9" ht="18.75" customHeight="1" x14ac:dyDescent="0.2">
      <c r="A17" s="50"/>
      <c r="B17" s="74" t="s">
        <v>196</v>
      </c>
      <c r="C17" s="65" t="s">
        <v>197</v>
      </c>
      <c r="D17" s="75">
        <v>19319659</v>
      </c>
      <c r="E17" s="76"/>
      <c r="F17" s="77"/>
      <c r="G17" s="42">
        <v>10502266.289999999</v>
      </c>
      <c r="H17" s="6">
        <f t="shared" si="4"/>
        <v>-10502266.289999999</v>
      </c>
      <c r="I17" s="10" t="e">
        <f t="shared" si="1"/>
        <v>#DIV/0!</v>
      </c>
    </row>
    <row r="18" spans="1:9" ht="18.75" customHeight="1" x14ac:dyDescent="0.2">
      <c r="A18" s="50"/>
      <c r="B18" s="70">
        <v>2.2000000000000002</v>
      </c>
      <c r="C18" s="69" t="s">
        <v>198</v>
      </c>
      <c r="D18" s="71">
        <f>SUM(D19:D27)</f>
        <v>57113052</v>
      </c>
      <c r="E18" s="72">
        <f>SUM(E19:E27)</f>
        <v>0</v>
      </c>
      <c r="F18" s="73">
        <f>SUM(F19:F27)</f>
        <v>0</v>
      </c>
      <c r="G18" s="43">
        <f>SUM(G19:G27)</f>
        <v>7419339.1200000001</v>
      </c>
      <c r="H18" s="8">
        <f>SUM(H19:H27)</f>
        <v>-7419339.1200000001</v>
      </c>
      <c r="I18" s="9" t="e">
        <f t="shared" si="1"/>
        <v>#DIV/0!</v>
      </c>
    </row>
    <row r="19" spans="1:9" ht="18.75" customHeight="1" x14ac:dyDescent="0.2">
      <c r="A19" s="50"/>
      <c r="B19" s="74" t="s">
        <v>199</v>
      </c>
      <c r="C19" s="65" t="s">
        <v>200</v>
      </c>
      <c r="D19" s="75">
        <v>8680000</v>
      </c>
      <c r="E19" s="67"/>
      <c r="F19" s="77"/>
      <c r="G19" s="42">
        <v>3068496.38</v>
      </c>
      <c r="H19" s="6">
        <f t="shared" ref="H19:H27" si="5">F19-G19</f>
        <v>-3068496.38</v>
      </c>
      <c r="I19" s="10" t="e">
        <f t="shared" si="1"/>
        <v>#DIV/0!</v>
      </c>
    </row>
    <row r="20" spans="1:9" ht="18.75" customHeight="1" x14ac:dyDescent="0.2">
      <c r="A20" s="50"/>
      <c r="B20" s="74" t="s">
        <v>201</v>
      </c>
      <c r="C20" s="65" t="s">
        <v>202</v>
      </c>
      <c r="D20" s="75">
        <v>5370000</v>
      </c>
      <c r="E20" s="67"/>
      <c r="F20" s="77"/>
      <c r="G20" s="42">
        <v>97048.86</v>
      </c>
      <c r="H20" s="6">
        <f t="shared" si="5"/>
        <v>-97048.86</v>
      </c>
      <c r="I20" s="10" t="e">
        <f t="shared" si="1"/>
        <v>#DIV/0!</v>
      </c>
    </row>
    <row r="21" spans="1:9" ht="18.75" customHeight="1" x14ac:dyDescent="0.2">
      <c r="A21" s="50"/>
      <c r="B21" s="74" t="s">
        <v>203</v>
      </c>
      <c r="C21" s="65" t="s">
        <v>204</v>
      </c>
      <c r="D21" s="75">
        <v>4000000</v>
      </c>
      <c r="E21" s="67"/>
      <c r="F21" s="77"/>
      <c r="G21" s="42">
        <v>978093.66</v>
      </c>
      <c r="H21" s="6">
        <f t="shared" si="5"/>
        <v>-978093.66</v>
      </c>
      <c r="I21" s="10" t="e">
        <f t="shared" si="1"/>
        <v>#DIV/0!</v>
      </c>
    </row>
    <row r="22" spans="1:9" ht="18.75" customHeight="1" x14ac:dyDescent="0.2">
      <c r="A22" s="50"/>
      <c r="B22" s="74" t="s">
        <v>73</v>
      </c>
      <c r="C22" s="65" t="s">
        <v>74</v>
      </c>
      <c r="D22" s="75">
        <v>1260000</v>
      </c>
      <c r="E22" s="67"/>
      <c r="F22" s="77"/>
      <c r="G22" s="42"/>
      <c r="H22" s="36"/>
      <c r="I22" s="37"/>
    </row>
    <row r="23" spans="1:9" ht="18.75" customHeight="1" x14ac:dyDescent="0.2">
      <c r="A23" s="50"/>
      <c r="B23" s="74" t="s">
        <v>205</v>
      </c>
      <c r="C23" s="65" t="s">
        <v>206</v>
      </c>
      <c r="D23" s="75">
        <v>14096000</v>
      </c>
      <c r="E23" s="76"/>
      <c r="F23" s="77"/>
      <c r="G23" s="42">
        <v>751058</v>
      </c>
      <c r="H23" s="6">
        <f t="shared" si="5"/>
        <v>-751058</v>
      </c>
      <c r="I23" s="10" t="e">
        <f t="shared" si="1"/>
        <v>#DIV/0!</v>
      </c>
    </row>
    <row r="24" spans="1:9" ht="18.75" customHeight="1" x14ac:dyDescent="0.2">
      <c r="A24" s="50"/>
      <c r="B24" s="74" t="s">
        <v>207</v>
      </c>
      <c r="C24" s="65" t="s">
        <v>208</v>
      </c>
      <c r="D24" s="75">
        <v>5700000</v>
      </c>
      <c r="E24" s="67"/>
      <c r="F24" s="77"/>
      <c r="G24" s="42">
        <v>1034018.33</v>
      </c>
      <c r="H24" s="6">
        <f t="shared" si="5"/>
        <v>-1034018.33</v>
      </c>
      <c r="I24" s="10" t="e">
        <f t="shared" si="1"/>
        <v>#DIV/0!</v>
      </c>
    </row>
    <row r="25" spans="1:9" ht="18.75" customHeight="1" x14ac:dyDescent="0.2">
      <c r="A25" s="50"/>
      <c r="B25" s="74" t="s">
        <v>209</v>
      </c>
      <c r="C25" s="65" t="s">
        <v>210</v>
      </c>
      <c r="D25" s="75">
        <v>12270808</v>
      </c>
      <c r="E25" s="67"/>
      <c r="F25" s="77"/>
      <c r="G25" s="42">
        <v>950891.89</v>
      </c>
      <c r="H25" s="6">
        <f t="shared" si="5"/>
        <v>-950891.89</v>
      </c>
      <c r="I25" s="10" t="e">
        <f t="shared" si="1"/>
        <v>#DIV/0!</v>
      </c>
    </row>
    <row r="26" spans="1:9" ht="18.75" customHeight="1" x14ac:dyDescent="0.2">
      <c r="A26" s="50"/>
      <c r="B26" s="74" t="s">
        <v>211</v>
      </c>
      <c r="C26" s="65" t="s">
        <v>212</v>
      </c>
      <c r="D26" s="75">
        <v>4236244</v>
      </c>
      <c r="E26" s="67"/>
      <c r="F26" s="77"/>
      <c r="G26" s="42">
        <v>539732</v>
      </c>
      <c r="H26" s="6">
        <f t="shared" si="5"/>
        <v>-539732</v>
      </c>
      <c r="I26" s="10" t="e">
        <f t="shared" si="1"/>
        <v>#DIV/0!</v>
      </c>
    </row>
    <row r="27" spans="1:9" ht="18.75" customHeight="1" x14ac:dyDescent="0.2">
      <c r="A27" s="50"/>
      <c r="B27" s="74" t="s">
        <v>213</v>
      </c>
      <c r="C27" s="65" t="s">
        <v>214</v>
      </c>
      <c r="D27" s="75">
        <v>1500000</v>
      </c>
      <c r="E27" s="67"/>
      <c r="F27" s="77"/>
      <c r="G27" s="44">
        <v>0</v>
      </c>
      <c r="H27" s="6">
        <f t="shared" si="5"/>
        <v>0</v>
      </c>
      <c r="I27" s="10" t="e">
        <f t="shared" si="1"/>
        <v>#DIV/0!</v>
      </c>
    </row>
    <row r="28" spans="1:9" ht="18.75" customHeight="1" x14ac:dyDescent="0.2">
      <c r="A28" s="50"/>
      <c r="B28" s="70">
        <v>2.2999999999999998</v>
      </c>
      <c r="C28" s="69" t="s">
        <v>215</v>
      </c>
      <c r="D28" s="71">
        <f>SUM(D29:D37)</f>
        <v>22339081</v>
      </c>
      <c r="E28" s="80">
        <f>SUM(E29:E37)</f>
        <v>0</v>
      </c>
      <c r="F28" s="73">
        <f>SUM(F29:F37)</f>
        <v>0</v>
      </c>
      <c r="G28" s="43">
        <f>SUM(G29:G37)</f>
        <v>6231783.0800000001</v>
      </c>
      <c r="H28" s="8">
        <f>SUM(H29:H37)</f>
        <v>-6231783.0800000001</v>
      </c>
      <c r="I28" s="9" t="e">
        <f t="shared" si="1"/>
        <v>#DIV/0!</v>
      </c>
    </row>
    <row r="29" spans="1:9" ht="18.75" customHeight="1" x14ac:dyDescent="0.2">
      <c r="A29" s="50"/>
      <c r="B29" s="74" t="s">
        <v>216</v>
      </c>
      <c r="C29" s="65" t="s">
        <v>217</v>
      </c>
      <c r="D29" s="75">
        <v>2440641</v>
      </c>
      <c r="E29" s="67"/>
      <c r="F29" s="77"/>
      <c r="G29" s="42">
        <v>48330.93</v>
      </c>
      <c r="H29" s="6">
        <f t="shared" ref="H29:H37" si="6">F29-G29</f>
        <v>-48330.93</v>
      </c>
      <c r="I29" s="10" t="e">
        <f t="shared" si="1"/>
        <v>#DIV/0!</v>
      </c>
    </row>
    <row r="30" spans="1:9" ht="18.75" customHeight="1" x14ac:dyDescent="0.2">
      <c r="A30" s="50"/>
      <c r="B30" s="74" t="s">
        <v>218</v>
      </c>
      <c r="C30" s="65" t="s">
        <v>219</v>
      </c>
      <c r="D30" s="75">
        <v>355000</v>
      </c>
      <c r="E30" s="76"/>
      <c r="F30" s="77"/>
      <c r="G30" s="44">
        <v>0</v>
      </c>
      <c r="H30" s="6">
        <f t="shared" si="6"/>
        <v>0</v>
      </c>
      <c r="I30" s="10" t="e">
        <f t="shared" si="1"/>
        <v>#DIV/0!</v>
      </c>
    </row>
    <row r="31" spans="1:9" ht="18.75" customHeight="1" x14ac:dyDescent="0.2">
      <c r="A31" s="50"/>
      <c r="B31" s="74" t="s">
        <v>220</v>
      </c>
      <c r="C31" s="65" t="s">
        <v>131</v>
      </c>
      <c r="D31" s="75">
        <v>1232794</v>
      </c>
      <c r="E31" s="67"/>
      <c r="F31" s="77"/>
      <c r="G31" s="42">
        <v>426270.28</v>
      </c>
      <c r="H31" s="6">
        <f t="shared" si="6"/>
        <v>-426270.28</v>
      </c>
      <c r="I31" s="10" t="e">
        <f t="shared" si="1"/>
        <v>#DIV/0!</v>
      </c>
    </row>
    <row r="32" spans="1:9" ht="18.75" customHeight="1" x14ac:dyDescent="0.25">
      <c r="A32" s="50"/>
      <c r="B32" s="74" t="s">
        <v>96</v>
      </c>
      <c r="C32" s="65" t="s">
        <v>97</v>
      </c>
      <c r="D32" s="79">
        <v>0</v>
      </c>
      <c r="E32" s="67"/>
      <c r="F32" s="77"/>
      <c r="G32" s="42"/>
      <c r="H32" s="36"/>
      <c r="I32" s="37"/>
    </row>
    <row r="33" spans="1:9" ht="18.75" customHeight="1" x14ac:dyDescent="0.2">
      <c r="A33" s="50"/>
      <c r="B33" s="74" t="s">
        <v>221</v>
      </c>
      <c r="C33" s="65" t="s">
        <v>132</v>
      </c>
      <c r="D33" s="75">
        <v>827800</v>
      </c>
      <c r="E33" s="67"/>
      <c r="F33" s="77"/>
      <c r="G33" s="42">
        <v>43999.89</v>
      </c>
      <c r="H33" s="6">
        <f t="shared" si="6"/>
        <v>-43999.89</v>
      </c>
      <c r="I33" s="10" t="e">
        <f t="shared" si="1"/>
        <v>#DIV/0!</v>
      </c>
    </row>
    <row r="34" spans="1:9" ht="18.75" customHeight="1" x14ac:dyDescent="0.2">
      <c r="A34" s="50"/>
      <c r="B34" s="74" t="s">
        <v>71</v>
      </c>
      <c r="C34" s="65" t="s">
        <v>72</v>
      </c>
      <c r="D34" s="75">
        <v>85367</v>
      </c>
      <c r="E34" s="67"/>
      <c r="F34" s="77"/>
      <c r="G34" s="42"/>
      <c r="H34" s="36"/>
      <c r="I34" s="37"/>
    </row>
    <row r="35" spans="1:9" ht="18.75" customHeight="1" x14ac:dyDescent="0.2">
      <c r="A35" s="50"/>
      <c r="B35" s="74" t="s">
        <v>222</v>
      </c>
      <c r="C35" s="65" t="s">
        <v>223</v>
      </c>
      <c r="D35" s="75">
        <v>11940632</v>
      </c>
      <c r="E35" s="67"/>
      <c r="F35" s="77"/>
      <c r="G35" s="42">
        <v>4700000</v>
      </c>
      <c r="H35" s="6">
        <f t="shared" si="6"/>
        <v>-4700000</v>
      </c>
      <c r="I35" s="10" t="e">
        <f t="shared" si="1"/>
        <v>#DIV/0!</v>
      </c>
    </row>
    <row r="36" spans="1:9" ht="18.75" customHeight="1" x14ac:dyDescent="0.25">
      <c r="A36" s="50"/>
      <c r="B36" s="74" t="s">
        <v>98</v>
      </c>
      <c r="C36" s="65" t="s">
        <v>99</v>
      </c>
      <c r="D36" s="79">
        <v>0</v>
      </c>
      <c r="E36" s="67"/>
      <c r="F36" s="77"/>
      <c r="G36" s="42"/>
      <c r="H36" s="36"/>
      <c r="I36" s="37"/>
    </row>
    <row r="37" spans="1:9" ht="18.75" customHeight="1" x14ac:dyDescent="0.2">
      <c r="A37" s="50"/>
      <c r="B37" s="74" t="s">
        <v>224</v>
      </c>
      <c r="C37" s="65" t="s">
        <v>225</v>
      </c>
      <c r="D37" s="75">
        <v>5456847</v>
      </c>
      <c r="E37" s="76"/>
      <c r="F37" s="77"/>
      <c r="G37" s="42">
        <v>1013181.98</v>
      </c>
      <c r="H37" s="6">
        <f t="shared" si="6"/>
        <v>-1013181.98</v>
      </c>
      <c r="I37" s="10" t="e">
        <f t="shared" si="1"/>
        <v>#DIV/0!</v>
      </c>
    </row>
    <row r="38" spans="1:9" ht="18.75" customHeight="1" x14ac:dyDescent="0.2">
      <c r="A38" s="50"/>
      <c r="B38" s="81">
        <v>2.4</v>
      </c>
      <c r="C38" s="69" t="s">
        <v>114</v>
      </c>
      <c r="D38" s="82">
        <f>SUM(D39:D46)</f>
        <v>0</v>
      </c>
      <c r="E38" s="82">
        <f t="shared" ref="E38:F38" si="7">SUM(E39:E46)</f>
        <v>0</v>
      </c>
      <c r="F38" s="82">
        <f t="shared" si="7"/>
        <v>0</v>
      </c>
      <c r="G38" s="42"/>
      <c r="H38" s="36"/>
      <c r="I38" s="37"/>
    </row>
    <row r="39" spans="1:9" ht="18.75" customHeight="1" x14ac:dyDescent="0.25">
      <c r="A39" s="50"/>
      <c r="B39" s="74" t="s">
        <v>100</v>
      </c>
      <c r="C39" s="65" t="s">
        <v>122</v>
      </c>
      <c r="D39" s="79">
        <v>0</v>
      </c>
      <c r="E39" s="76"/>
      <c r="F39" s="77"/>
      <c r="G39" s="42"/>
      <c r="H39" s="36"/>
      <c r="I39" s="37"/>
    </row>
    <row r="40" spans="1:9" ht="18.75" customHeight="1" x14ac:dyDescent="0.25">
      <c r="A40" s="50"/>
      <c r="B40" s="74" t="s">
        <v>101</v>
      </c>
      <c r="C40" s="65" t="s">
        <v>121</v>
      </c>
      <c r="D40" s="79">
        <v>0</v>
      </c>
      <c r="E40" s="76"/>
      <c r="F40" s="77"/>
      <c r="G40" s="42"/>
      <c r="H40" s="36"/>
      <c r="I40" s="37"/>
    </row>
    <row r="41" spans="1:9" ht="18.75" customHeight="1" x14ac:dyDescent="0.25">
      <c r="A41" s="50"/>
      <c r="B41" s="74" t="s">
        <v>102</v>
      </c>
      <c r="C41" s="65" t="s">
        <v>120</v>
      </c>
      <c r="D41" s="79">
        <v>0</v>
      </c>
      <c r="E41" s="76"/>
      <c r="F41" s="77"/>
      <c r="G41" s="42"/>
      <c r="H41" s="36"/>
      <c r="I41" s="37"/>
    </row>
    <row r="42" spans="1:9" ht="18.75" customHeight="1" x14ac:dyDescent="0.25">
      <c r="A42" s="50"/>
      <c r="B42" s="74" t="s">
        <v>103</v>
      </c>
      <c r="C42" s="65" t="s">
        <v>119</v>
      </c>
      <c r="D42" s="79">
        <v>0</v>
      </c>
      <c r="E42" s="76"/>
      <c r="F42" s="77"/>
      <c r="G42" s="42"/>
      <c r="H42" s="36"/>
      <c r="I42" s="37"/>
    </row>
    <row r="43" spans="1:9" ht="18.75" customHeight="1" x14ac:dyDescent="0.25">
      <c r="A43" s="50"/>
      <c r="B43" s="74" t="s">
        <v>104</v>
      </c>
      <c r="C43" s="65" t="s">
        <v>118</v>
      </c>
      <c r="D43" s="79">
        <v>0</v>
      </c>
      <c r="E43" s="76"/>
      <c r="F43" s="77"/>
      <c r="G43" s="42"/>
      <c r="H43" s="36"/>
      <c r="I43" s="37"/>
    </row>
    <row r="44" spans="1:9" ht="18.75" customHeight="1" x14ac:dyDescent="0.25">
      <c r="A44" s="50"/>
      <c r="B44" s="74" t="s">
        <v>115</v>
      </c>
      <c r="C44" s="65" t="s">
        <v>133</v>
      </c>
      <c r="D44" s="79">
        <v>0</v>
      </c>
      <c r="E44" s="76"/>
      <c r="F44" s="77"/>
      <c r="G44" s="42"/>
      <c r="H44" s="36"/>
      <c r="I44" s="37"/>
    </row>
    <row r="45" spans="1:9" ht="18.75" customHeight="1" x14ac:dyDescent="0.25">
      <c r="A45" s="50"/>
      <c r="B45" s="74" t="s">
        <v>105</v>
      </c>
      <c r="C45" s="65" t="s">
        <v>117</v>
      </c>
      <c r="D45" s="79">
        <v>0</v>
      </c>
      <c r="E45" s="76"/>
      <c r="F45" s="77"/>
      <c r="G45" s="42"/>
      <c r="H45" s="36"/>
      <c r="I45" s="37"/>
    </row>
    <row r="46" spans="1:9" ht="18.75" customHeight="1" thickBot="1" x14ac:dyDescent="0.3">
      <c r="A46" s="50"/>
      <c r="B46" s="83" t="s">
        <v>106</v>
      </c>
      <c r="C46" s="84" t="s">
        <v>116</v>
      </c>
      <c r="D46" s="85">
        <v>0</v>
      </c>
      <c r="E46" s="86"/>
      <c r="F46" s="87"/>
      <c r="G46" s="42"/>
      <c r="H46" s="36"/>
      <c r="I46" s="37"/>
    </row>
    <row r="47" spans="1:9" ht="18.75" customHeight="1" x14ac:dyDescent="0.2">
      <c r="A47" s="50"/>
      <c r="B47" s="88">
        <v>2.5</v>
      </c>
      <c r="C47" s="89" t="s">
        <v>123</v>
      </c>
      <c r="D47" s="90">
        <f>SUM(D48:D54)</f>
        <v>0</v>
      </c>
      <c r="E47" s="90">
        <f t="shared" ref="E47:F47" si="8">SUM(E48:E54)</f>
        <v>0</v>
      </c>
      <c r="F47" s="90">
        <f t="shared" si="8"/>
        <v>0</v>
      </c>
      <c r="G47" s="42"/>
      <c r="H47" s="36"/>
      <c r="I47" s="37"/>
    </row>
    <row r="48" spans="1:9" ht="18.75" customHeight="1" x14ac:dyDescent="0.25">
      <c r="A48" s="50"/>
      <c r="B48" s="74" t="s">
        <v>107</v>
      </c>
      <c r="C48" s="65" t="s">
        <v>124</v>
      </c>
      <c r="D48" s="79">
        <v>0</v>
      </c>
      <c r="E48" s="76"/>
      <c r="F48" s="77"/>
      <c r="G48" s="42"/>
      <c r="H48" s="36"/>
      <c r="I48" s="37"/>
    </row>
    <row r="49" spans="1:9" ht="18.75" customHeight="1" x14ac:dyDescent="0.25">
      <c r="A49" s="50"/>
      <c r="B49" s="74" t="s">
        <v>108</v>
      </c>
      <c r="C49" s="65" t="s">
        <v>125</v>
      </c>
      <c r="D49" s="79">
        <v>0</v>
      </c>
      <c r="E49" s="76"/>
      <c r="F49" s="77"/>
      <c r="G49" s="42"/>
      <c r="H49" s="36"/>
      <c r="I49" s="37"/>
    </row>
    <row r="50" spans="1:9" ht="18.75" customHeight="1" x14ac:dyDescent="0.25">
      <c r="A50" s="50"/>
      <c r="B50" s="74" t="s">
        <v>109</v>
      </c>
      <c r="C50" s="65" t="s">
        <v>126</v>
      </c>
      <c r="D50" s="79">
        <v>0</v>
      </c>
      <c r="E50" s="76"/>
      <c r="F50" s="77"/>
      <c r="G50" s="42"/>
      <c r="H50" s="36"/>
      <c r="I50" s="37"/>
    </row>
    <row r="51" spans="1:9" ht="18.75" customHeight="1" x14ac:dyDescent="0.25">
      <c r="A51" s="50"/>
      <c r="B51" s="74" t="s">
        <v>110</v>
      </c>
      <c r="C51" s="65" t="s">
        <v>127</v>
      </c>
      <c r="D51" s="79">
        <v>0</v>
      </c>
      <c r="E51" s="76"/>
      <c r="F51" s="77"/>
      <c r="G51" s="42"/>
      <c r="H51" s="36"/>
      <c r="I51" s="37"/>
    </row>
    <row r="52" spans="1:9" ht="18.75" customHeight="1" x14ac:dyDescent="0.25">
      <c r="A52" s="50"/>
      <c r="B52" s="74" t="s">
        <v>111</v>
      </c>
      <c r="C52" s="65" t="s">
        <v>128</v>
      </c>
      <c r="D52" s="79">
        <v>0</v>
      </c>
      <c r="E52" s="76"/>
      <c r="F52" s="77"/>
      <c r="G52" s="42"/>
      <c r="H52" s="36"/>
      <c r="I52" s="37"/>
    </row>
    <row r="53" spans="1:9" ht="18.75" customHeight="1" x14ac:dyDescent="0.25">
      <c r="A53" s="50"/>
      <c r="B53" s="74" t="s">
        <v>112</v>
      </c>
      <c r="C53" s="65" t="s">
        <v>129</v>
      </c>
      <c r="D53" s="79">
        <v>0</v>
      </c>
      <c r="E53" s="76"/>
      <c r="F53" s="77"/>
      <c r="G53" s="42"/>
      <c r="H53" s="36"/>
      <c r="I53" s="37"/>
    </row>
    <row r="54" spans="1:9" ht="18.75" customHeight="1" x14ac:dyDescent="0.25">
      <c r="A54" s="50"/>
      <c r="B54" s="74" t="s">
        <v>113</v>
      </c>
      <c r="C54" s="65" t="s">
        <v>130</v>
      </c>
      <c r="D54" s="79">
        <v>0</v>
      </c>
      <c r="E54" s="76"/>
      <c r="F54" s="77"/>
      <c r="G54" s="42"/>
      <c r="H54" s="36"/>
      <c r="I54" s="37"/>
    </row>
    <row r="55" spans="1:9" ht="18.75" customHeight="1" x14ac:dyDescent="0.2">
      <c r="A55" s="50"/>
      <c r="B55" s="70">
        <v>2.6</v>
      </c>
      <c r="C55" s="69" t="s">
        <v>226</v>
      </c>
      <c r="D55" s="71">
        <f>SUM(D56:D62)</f>
        <v>9633208</v>
      </c>
      <c r="E55" s="80">
        <f>SUM(E56:E62)</f>
        <v>0</v>
      </c>
      <c r="F55" s="73">
        <f>SUM(F56:F62)</f>
        <v>0</v>
      </c>
      <c r="G55" s="43">
        <f>G56</f>
        <v>428764.8</v>
      </c>
      <c r="H55" s="8">
        <v>1870177</v>
      </c>
      <c r="I55" s="9" t="e">
        <f t="shared" si="1"/>
        <v>#DIV/0!</v>
      </c>
    </row>
    <row r="56" spans="1:9" ht="18.75" customHeight="1" x14ac:dyDescent="0.2">
      <c r="A56" s="50"/>
      <c r="B56" s="74" t="s">
        <v>227</v>
      </c>
      <c r="C56" s="65" t="s">
        <v>228</v>
      </c>
      <c r="D56" s="75">
        <v>1942490</v>
      </c>
      <c r="E56" s="76"/>
      <c r="F56" s="77"/>
      <c r="G56" s="42">
        <v>428764.8</v>
      </c>
      <c r="H56" s="6">
        <f t="shared" ref="H56:H62" si="9">F56-G56</f>
        <v>-428764.8</v>
      </c>
      <c r="I56" s="10" t="e">
        <f t="shared" si="1"/>
        <v>#DIV/0!</v>
      </c>
    </row>
    <row r="57" spans="1:9" ht="18.75" customHeight="1" x14ac:dyDescent="0.2">
      <c r="A57" s="50"/>
      <c r="B57" s="74" t="s">
        <v>78</v>
      </c>
      <c r="C57" s="65" t="s">
        <v>77</v>
      </c>
      <c r="D57" s="75">
        <v>428680</v>
      </c>
      <c r="E57" s="67"/>
      <c r="F57" s="77"/>
      <c r="G57" s="42"/>
      <c r="H57" s="36"/>
      <c r="I57" s="37"/>
    </row>
    <row r="58" spans="1:9" ht="18.75" customHeight="1" x14ac:dyDescent="0.2">
      <c r="A58" s="50"/>
      <c r="B58" s="74" t="s">
        <v>79</v>
      </c>
      <c r="C58" s="65" t="s">
        <v>80</v>
      </c>
      <c r="D58" s="75">
        <v>613818</v>
      </c>
      <c r="E58" s="67"/>
      <c r="F58" s="77"/>
      <c r="G58" s="42"/>
      <c r="H58" s="36"/>
      <c r="I58" s="37"/>
    </row>
    <row r="59" spans="1:9" ht="18.75" customHeight="1" x14ac:dyDescent="0.2">
      <c r="A59" s="50"/>
      <c r="B59" s="74" t="s">
        <v>90</v>
      </c>
      <c r="C59" s="65" t="s">
        <v>91</v>
      </c>
      <c r="D59" s="75">
        <v>1945700</v>
      </c>
      <c r="E59" s="67"/>
      <c r="F59" s="77"/>
      <c r="G59" s="42"/>
      <c r="H59" s="36"/>
      <c r="I59" s="37"/>
    </row>
    <row r="60" spans="1:9" ht="18.75" customHeight="1" x14ac:dyDescent="0.2">
      <c r="A60" s="50"/>
      <c r="B60" s="74" t="s">
        <v>75</v>
      </c>
      <c r="C60" s="65" t="s">
        <v>76</v>
      </c>
      <c r="D60" s="75">
        <v>1202520</v>
      </c>
      <c r="E60" s="67"/>
      <c r="F60" s="77"/>
      <c r="G60" s="42"/>
      <c r="H60" s="36"/>
      <c r="I60" s="37"/>
    </row>
    <row r="61" spans="1:9" ht="18.75" customHeight="1" x14ac:dyDescent="0.25">
      <c r="A61" s="50"/>
      <c r="B61" s="74" t="s">
        <v>134</v>
      </c>
      <c r="C61" s="65" t="s">
        <v>135</v>
      </c>
      <c r="D61" s="79">
        <v>0</v>
      </c>
      <c r="E61" s="67"/>
      <c r="F61" s="77"/>
      <c r="G61" s="42"/>
      <c r="H61" s="36"/>
      <c r="I61" s="37"/>
    </row>
    <row r="62" spans="1:9" ht="18.75" customHeight="1" x14ac:dyDescent="0.2">
      <c r="A62" s="50"/>
      <c r="B62" s="74" t="s">
        <v>88</v>
      </c>
      <c r="C62" s="65" t="s">
        <v>89</v>
      </c>
      <c r="D62" s="66">
        <v>3500000</v>
      </c>
      <c r="E62" s="67"/>
      <c r="F62" s="77"/>
      <c r="G62" s="45">
        <v>0</v>
      </c>
      <c r="H62" s="11">
        <f t="shared" si="9"/>
        <v>0</v>
      </c>
      <c r="I62" s="12" t="e">
        <f t="shared" si="1"/>
        <v>#DIV/0!</v>
      </c>
    </row>
    <row r="63" spans="1:9" ht="18.75" customHeight="1" x14ac:dyDescent="0.25">
      <c r="A63" s="50"/>
      <c r="B63" s="74" t="s">
        <v>136</v>
      </c>
      <c r="C63" s="65" t="s">
        <v>137</v>
      </c>
      <c r="D63" s="79">
        <v>0</v>
      </c>
      <c r="E63" s="67"/>
      <c r="F63" s="77"/>
      <c r="G63" s="48"/>
      <c r="H63" s="47"/>
      <c r="I63" s="48"/>
    </row>
    <row r="64" spans="1:9" ht="18.75" customHeight="1" x14ac:dyDescent="0.25">
      <c r="A64" s="50"/>
      <c r="B64" s="74" t="s">
        <v>138</v>
      </c>
      <c r="C64" s="65" t="s">
        <v>139</v>
      </c>
      <c r="D64" s="79">
        <v>0</v>
      </c>
      <c r="E64" s="67"/>
      <c r="F64" s="77"/>
      <c r="G64" s="48"/>
      <c r="H64" s="47"/>
      <c r="I64" s="48"/>
    </row>
    <row r="65" spans="1:9" ht="18.75" customHeight="1" x14ac:dyDescent="0.2">
      <c r="A65" s="50"/>
      <c r="B65" s="91">
        <v>2.7</v>
      </c>
      <c r="C65" s="92" t="s">
        <v>140</v>
      </c>
      <c r="D65" s="71">
        <v>0</v>
      </c>
      <c r="E65" s="71">
        <v>0</v>
      </c>
      <c r="F65" s="71">
        <v>0</v>
      </c>
      <c r="G65" s="48"/>
      <c r="H65" s="47"/>
      <c r="I65" s="48"/>
    </row>
    <row r="66" spans="1:9" ht="18.75" customHeight="1" x14ac:dyDescent="0.3">
      <c r="A66" s="50"/>
      <c r="B66" s="93" t="s">
        <v>141</v>
      </c>
      <c r="C66" s="94" t="s">
        <v>145</v>
      </c>
      <c r="D66" s="79">
        <v>0</v>
      </c>
      <c r="E66" s="67"/>
      <c r="F66" s="77"/>
      <c r="G66" s="48"/>
      <c r="H66" s="47"/>
      <c r="I66" s="48"/>
    </row>
    <row r="67" spans="1:9" ht="18.75" customHeight="1" x14ac:dyDescent="0.25">
      <c r="A67" s="50"/>
      <c r="B67" s="95" t="s">
        <v>142</v>
      </c>
      <c r="C67" s="96" t="s">
        <v>146</v>
      </c>
      <c r="D67" s="79">
        <v>0</v>
      </c>
      <c r="E67" s="67"/>
      <c r="F67" s="77"/>
      <c r="G67" s="48"/>
      <c r="H67" s="47"/>
      <c r="I67" s="48"/>
    </row>
    <row r="68" spans="1:9" ht="18.75" customHeight="1" x14ac:dyDescent="0.25">
      <c r="A68" s="50"/>
      <c r="B68" s="95" t="s">
        <v>143</v>
      </c>
      <c r="C68" s="96" t="s">
        <v>147</v>
      </c>
      <c r="D68" s="79">
        <v>0</v>
      </c>
      <c r="E68" s="67"/>
      <c r="F68" s="77"/>
      <c r="G68" s="48"/>
      <c r="H68" s="47"/>
      <c r="I68" s="48"/>
    </row>
    <row r="69" spans="1:9" ht="18.75" customHeight="1" x14ac:dyDescent="0.25">
      <c r="A69" s="50"/>
      <c r="B69" s="74" t="s">
        <v>144</v>
      </c>
      <c r="C69" s="97" t="s">
        <v>148</v>
      </c>
      <c r="D69" s="79">
        <v>0</v>
      </c>
      <c r="E69" s="67"/>
      <c r="F69" s="77"/>
      <c r="G69" s="48"/>
      <c r="H69" s="47"/>
      <c r="I69" s="48"/>
    </row>
    <row r="70" spans="1:9" ht="18.75" customHeight="1" x14ac:dyDescent="0.2">
      <c r="A70" s="50"/>
      <c r="B70" s="81">
        <v>2.8</v>
      </c>
      <c r="C70" s="98" t="s">
        <v>149</v>
      </c>
      <c r="D70" s="71">
        <v>0</v>
      </c>
      <c r="E70" s="71">
        <v>0</v>
      </c>
      <c r="F70" s="71">
        <v>0</v>
      </c>
      <c r="G70" s="48"/>
      <c r="H70" s="47"/>
      <c r="I70" s="48"/>
    </row>
    <row r="71" spans="1:9" ht="18.75" customHeight="1" x14ac:dyDescent="0.25">
      <c r="A71" s="50"/>
      <c r="B71" s="74" t="s">
        <v>150</v>
      </c>
      <c r="C71" s="97" t="s">
        <v>155</v>
      </c>
      <c r="D71" s="79">
        <v>0</v>
      </c>
      <c r="E71" s="67"/>
      <c r="F71" s="77"/>
      <c r="G71" s="48"/>
      <c r="H71" s="47"/>
      <c r="I71" s="48"/>
    </row>
    <row r="72" spans="1:9" ht="18.75" customHeight="1" x14ac:dyDescent="0.25">
      <c r="A72" s="50"/>
      <c r="B72" s="74" t="s">
        <v>151</v>
      </c>
      <c r="C72" s="97" t="s">
        <v>156</v>
      </c>
      <c r="D72" s="79">
        <v>0</v>
      </c>
      <c r="E72" s="67"/>
      <c r="F72" s="77"/>
      <c r="G72" s="48"/>
      <c r="H72" s="47"/>
      <c r="I72" s="48"/>
    </row>
    <row r="73" spans="1:9" ht="18.75" customHeight="1" x14ac:dyDescent="0.25">
      <c r="A73" s="50"/>
      <c r="B73" s="74" t="s">
        <v>152</v>
      </c>
      <c r="C73" s="97" t="s">
        <v>157</v>
      </c>
      <c r="D73" s="79">
        <v>0</v>
      </c>
      <c r="E73" s="67"/>
      <c r="F73" s="77"/>
      <c r="G73" s="48"/>
      <c r="H73" s="47"/>
      <c r="I73" s="48"/>
    </row>
    <row r="74" spans="1:9" ht="18.75" customHeight="1" x14ac:dyDescent="0.25">
      <c r="A74" s="50"/>
      <c r="B74" s="74" t="s">
        <v>153</v>
      </c>
      <c r="C74" s="97" t="s">
        <v>158</v>
      </c>
      <c r="D74" s="79">
        <v>0</v>
      </c>
      <c r="E74" s="67"/>
      <c r="F74" s="77"/>
      <c r="G74" s="48"/>
      <c r="H74" s="47"/>
      <c r="I74" s="48"/>
    </row>
    <row r="75" spans="1:9" ht="18.75" customHeight="1" x14ac:dyDescent="0.25">
      <c r="A75" s="50"/>
      <c r="B75" s="74" t="s">
        <v>154</v>
      </c>
      <c r="C75" s="97" t="s">
        <v>159</v>
      </c>
      <c r="D75" s="79">
        <v>0</v>
      </c>
      <c r="E75" s="67"/>
      <c r="F75" s="77"/>
      <c r="G75" s="48"/>
      <c r="H75" s="47"/>
      <c r="I75" s="48"/>
    </row>
    <row r="76" spans="1:9" ht="18.75" customHeight="1" x14ac:dyDescent="0.2">
      <c r="A76" s="50"/>
      <c r="B76" s="91">
        <v>2.9</v>
      </c>
      <c r="C76" s="98" t="s">
        <v>160</v>
      </c>
      <c r="D76" s="71">
        <v>0</v>
      </c>
      <c r="E76" s="71">
        <v>0</v>
      </c>
      <c r="F76" s="71">
        <v>0</v>
      </c>
      <c r="G76" s="48"/>
      <c r="H76" s="47"/>
      <c r="I76" s="48"/>
    </row>
    <row r="77" spans="1:9" ht="18.75" customHeight="1" x14ac:dyDescent="0.25">
      <c r="A77" s="50"/>
      <c r="B77" s="74" t="s">
        <v>161</v>
      </c>
      <c r="C77" s="97" t="s">
        <v>166</v>
      </c>
      <c r="D77" s="79">
        <v>0</v>
      </c>
      <c r="E77" s="67"/>
      <c r="F77" s="77"/>
      <c r="G77" s="48"/>
      <c r="H77" s="47"/>
      <c r="I77" s="48"/>
    </row>
    <row r="78" spans="1:9" ht="18.75" customHeight="1" x14ac:dyDescent="0.25">
      <c r="A78" s="50"/>
      <c r="B78" s="74" t="s">
        <v>162</v>
      </c>
      <c r="C78" s="97" t="s">
        <v>167</v>
      </c>
      <c r="D78" s="79">
        <v>0</v>
      </c>
      <c r="E78" s="67"/>
      <c r="F78" s="77"/>
      <c r="G78" s="48"/>
      <c r="H78" s="47"/>
      <c r="I78" s="48"/>
    </row>
    <row r="79" spans="1:9" ht="18.75" customHeight="1" x14ac:dyDescent="0.25">
      <c r="A79" s="50"/>
      <c r="B79" s="74" t="s">
        <v>163</v>
      </c>
      <c r="C79" s="97" t="s">
        <v>168</v>
      </c>
      <c r="D79" s="79">
        <v>0</v>
      </c>
      <c r="E79" s="67"/>
      <c r="F79" s="77"/>
      <c r="G79" s="48"/>
      <c r="H79" s="47"/>
      <c r="I79" s="48"/>
    </row>
    <row r="80" spans="1:9" ht="18.75" customHeight="1" x14ac:dyDescent="0.25">
      <c r="A80" s="50"/>
      <c r="B80" s="74" t="s">
        <v>164</v>
      </c>
      <c r="C80" s="65" t="s">
        <v>169</v>
      </c>
      <c r="D80" s="79">
        <v>0</v>
      </c>
      <c r="E80" s="67"/>
      <c r="F80" s="77"/>
      <c r="G80" s="48"/>
      <c r="H80" s="47"/>
      <c r="I80" s="48"/>
    </row>
    <row r="81" spans="1:9" ht="18.75" customHeight="1" x14ac:dyDescent="0.25">
      <c r="A81" s="50"/>
      <c r="B81" s="74" t="s">
        <v>165</v>
      </c>
      <c r="C81" s="65" t="s">
        <v>170</v>
      </c>
      <c r="D81" s="79">
        <v>0</v>
      </c>
      <c r="E81" s="67"/>
      <c r="F81" s="77"/>
      <c r="G81" s="48"/>
      <c r="H81" s="47"/>
      <c r="I81" s="48"/>
    </row>
    <row r="82" spans="1:9" ht="18.75" customHeight="1" x14ac:dyDescent="0.2">
      <c r="A82" s="50"/>
      <c r="B82" s="74"/>
      <c r="C82" s="92" t="s">
        <v>171</v>
      </c>
      <c r="D82" s="71">
        <v>0</v>
      </c>
      <c r="E82" s="71">
        <v>0</v>
      </c>
      <c r="F82" s="71">
        <v>0</v>
      </c>
      <c r="G82" s="48"/>
      <c r="H82" s="47"/>
      <c r="I82" s="48"/>
    </row>
    <row r="83" spans="1:9" ht="18.75" customHeight="1" x14ac:dyDescent="0.2">
      <c r="A83" s="50"/>
      <c r="B83" s="91">
        <v>4.0999999999999996</v>
      </c>
      <c r="C83" s="92" t="s">
        <v>177</v>
      </c>
      <c r="D83" s="71">
        <v>0</v>
      </c>
      <c r="E83" s="71">
        <v>0</v>
      </c>
      <c r="F83" s="71">
        <v>0</v>
      </c>
      <c r="G83" s="48"/>
      <c r="H83" s="47"/>
      <c r="I83" s="48"/>
    </row>
    <row r="84" spans="1:9" ht="18.75" customHeight="1" thickBot="1" x14ac:dyDescent="0.3">
      <c r="A84" s="50"/>
      <c r="B84" s="99" t="s">
        <v>172</v>
      </c>
      <c r="C84" s="100" t="s">
        <v>178</v>
      </c>
      <c r="D84" s="85">
        <v>0</v>
      </c>
      <c r="E84" s="101"/>
      <c r="F84" s="87"/>
      <c r="G84" s="48"/>
      <c r="H84" s="47"/>
      <c r="I84" s="48"/>
    </row>
    <row r="85" spans="1:9" ht="18.75" customHeight="1" x14ac:dyDescent="0.25">
      <c r="A85" s="50"/>
      <c r="B85" s="95" t="s">
        <v>173</v>
      </c>
      <c r="C85" s="102" t="s">
        <v>179</v>
      </c>
      <c r="D85" s="79">
        <v>0</v>
      </c>
      <c r="E85" s="67"/>
      <c r="F85" s="77"/>
      <c r="G85" s="48"/>
      <c r="H85" s="47"/>
      <c r="I85" s="48"/>
    </row>
    <row r="86" spans="1:9" ht="18.75" customHeight="1" x14ac:dyDescent="0.2">
      <c r="A86" s="50"/>
      <c r="B86" s="81">
        <v>4.2</v>
      </c>
      <c r="C86" s="69" t="s">
        <v>180</v>
      </c>
      <c r="D86" s="71">
        <v>0</v>
      </c>
      <c r="E86" s="71">
        <v>0</v>
      </c>
      <c r="F86" s="71">
        <v>0</v>
      </c>
      <c r="G86" s="48"/>
      <c r="H86" s="47"/>
      <c r="I86" s="48"/>
    </row>
    <row r="87" spans="1:9" ht="18.75" customHeight="1" x14ac:dyDescent="0.25">
      <c r="A87" s="50"/>
      <c r="B87" s="95" t="s">
        <v>174</v>
      </c>
      <c r="C87" s="102" t="s">
        <v>181</v>
      </c>
      <c r="D87" s="79">
        <v>0</v>
      </c>
      <c r="E87" s="67"/>
      <c r="F87" s="77"/>
      <c r="G87" s="48"/>
      <c r="H87" s="47"/>
      <c r="I87" s="48"/>
    </row>
    <row r="88" spans="1:9" ht="18.75" customHeight="1" x14ac:dyDescent="0.25">
      <c r="A88" s="50"/>
      <c r="B88" s="95" t="s">
        <v>175</v>
      </c>
      <c r="C88" s="102" t="s">
        <v>182</v>
      </c>
      <c r="D88" s="79">
        <v>0</v>
      </c>
      <c r="E88" s="67"/>
      <c r="F88" s="77"/>
      <c r="G88" s="48"/>
      <c r="H88" s="47"/>
      <c r="I88" s="48"/>
    </row>
    <row r="89" spans="1:9" ht="18.75" customHeight="1" x14ac:dyDescent="0.2">
      <c r="A89" s="50"/>
      <c r="B89" s="81">
        <v>4.3</v>
      </c>
      <c r="C89" s="69" t="s">
        <v>184</v>
      </c>
      <c r="D89" s="71">
        <v>0</v>
      </c>
      <c r="E89" s="71">
        <v>0</v>
      </c>
      <c r="F89" s="71">
        <v>0</v>
      </c>
      <c r="G89" s="48"/>
      <c r="H89" s="47"/>
      <c r="I89" s="48"/>
    </row>
    <row r="90" spans="1:9" ht="18.75" customHeight="1" thickBot="1" x14ac:dyDescent="0.3">
      <c r="A90" s="50"/>
      <c r="B90" s="95" t="s">
        <v>176</v>
      </c>
      <c r="C90" s="102" t="s">
        <v>183</v>
      </c>
      <c r="D90" s="79">
        <v>0</v>
      </c>
      <c r="E90" s="67"/>
      <c r="F90" s="77"/>
      <c r="G90" s="48"/>
      <c r="H90" s="47"/>
      <c r="I90" s="48"/>
    </row>
    <row r="91" spans="1:9" ht="22.5" customHeight="1" thickBot="1" x14ac:dyDescent="0.25">
      <c r="A91" s="50"/>
      <c r="B91" s="103"/>
      <c r="C91" s="104" t="s">
        <v>185</v>
      </c>
      <c r="D91" s="105">
        <f>+D83+D76+D70+D65+D55+D47+D38+D28+D18+D12</f>
        <v>276225000</v>
      </c>
      <c r="E91" s="106"/>
      <c r="F91" s="107">
        <v>0</v>
      </c>
      <c r="G91" s="48"/>
      <c r="H91" s="47"/>
      <c r="I91" s="48"/>
    </row>
    <row r="92" spans="1:9" ht="12.75" customHeight="1" x14ac:dyDescent="0.25">
      <c r="A92" s="50"/>
      <c r="B92" s="108" t="s">
        <v>9</v>
      </c>
      <c r="C92" s="108"/>
      <c r="D92" s="109"/>
      <c r="E92" s="109"/>
      <c r="F92" s="109"/>
    </row>
    <row r="93" spans="1:9" ht="12.75" customHeight="1" x14ac:dyDescent="0.25">
      <c r="A93" s="50"/>
      <c r="B93" s="110" t="s">
        <v>92</v>
      </c>
      <c r="C93" s="111"/>
      <c r="D93" s="109"/>
      <c r="E93" s="109"/>
      <c r="F93" s="109"/>
    </row>
    <row r="94" spans="1:9" ht="12.75" customHeight="1" x14ac:dyDescent="0.25">
      <c r="A94" s="50"/>
      <c r="B94" s="110" t="s">
        <v>93</v>
      </c>
      <c r="C94" s="111"/>
      <c r="D94" s="109"/>
      <c r="E94" s="109"/>
      <c r="F94" s="109"/>
    </row>
    <row r="95" spans="1:9" ht="12.75" customHeight="1" x14ac:dyDescent="0.25">
      <c r="A95" s="50"/>
      <c r="B95" s="110" t="s">
        <v>229</v>
      </c>
      <c r="C95" s="110"/>
      <c r="D95" s="109"/>
      <c r="E95" s="109"/>
      <c r="F95" s="109"/>
    </row>
    <row r="96" spans="1:9" ht="12.75" customHeight="1" x14ac:dyDescent="0.25">
      <c r="A96" s="50"/>
      <c r="B96" s="110" t="s">
        <v>230</v>
      </c>
      <c r="C96" s="110"/>
      <c r="D96" s="109"/>
      <c r="E96" s="109"/>
      <c r="F96" s="109"/>
    </row>
    <row r="97" spans="1:10" ht="12.75" customHeight="1" x14ac:dyDescent="0.25">
      <c r="A97" s="50"/>
      <c r="B97" s="110" t="s">
        <v>81</v>
      </c>
      <c r="C97" s="110"/>
      <c r="D97" s="109"/>
      <c r="E97" s="109"/>
      <c r="F97" s="109"/>
    </row>
    <row r="98" spans="1:10" ht="12.75" customHeight="1" x14ac:dyDescent="0.25">
      <c r="A98" s="50"/>
      <c r="B98" s="112" t="s">
        <v>231</v>
      </c>
      <c r="C98" s="113"/>
      <c r="D98" s="114"/>
      <c r="E98" s="115"/>
      <c r="F98" s="115"/>
      <c r="G98" s="39"/>
    </row>
    <row r="99" spans="1:10" ht="12.75" customHeight="1" x14ac:dyDescent="0.25">
      <c r="A99" s="50"/>
      <c r="B99" s="113" t="s">
        <v>86</v>
      </c>
      <c r="C99" s="113"/>
      <c r="D99" s="116"/>
      <c r="E99" s="115"/>
      <c r="F99" s="115"/>
      <c r="G99" s="39"/>
    </row>
    <row r="100" spans="1:10" ht="12.75" customHeight="1" x14ac:dyDescent="0.25">
      <c r="A100" s="50"/>
      <c r="B100" s="113" t="s">
        <v>82</v>
      </c>
      <c r="C100" s="113"/>
      <c r="D100" s="115"/>
      <c r="E100" s="115"/>
      <c r="F100" s="115"/>
      <c r="J100" s="38"/>
    </row>
    <row r="101" spans="1:10" ht="12.75" customHeight="1" x14ac:dyDescent="0.2">
      <c r="A101" s="50"/>
      <c r="B101" s="50"/>
      <c r="C101" s="50"/>
      <c r="D101" s="50"/>
      <c r="E101" s="50"/>
      <c r="F101" s="50"/>
    </row>
    <row r="102" spans="1:10" ht="12.75" customHeight="1" x14ac:dyDescent="0.2"/>
    <row r="103" spans="1:10" ht="12.75" customHeight="1" x14ac:dyDescent="0.2"/>
    <row r="104" spans="1:10" ht="12.75" customHeight="1" x14ac:dyDescent="0.2"/>
    <row r="105" spans="1:10" ht="12.75" customHeight="1" x14ac:dyDescent="0.2"/>
    <row r="106" spans="1:10" ht="12.75" customHeight="1" x14ac:dyDescent="0.2"/>
    <row r="107" spans="1:10" ht="12.75" customHeight="1" x14ac:dyDescent="0.2"/>
    <row r="108" spans="1:10" ht="12.75" customHeight="1" x14ac:dyDescent="0.2"/>
    <row r="109" spans="1:10" ht="12.75" customHeight="1" x14ac:dyDescent="0.2"/>
    <row r="110" spans="1:10" ht="12.75" customHeight="1" x14ac:dyDescent="0.2"/>
    <row r="111" spans="1:10" ht="12.75" customHeight="1" x14ac:dyDescent="0.2"/>
    <row r="112" spans="1:10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x14ac:dyDescent="0.2"/>
    <row r="118" spans="1:6" ht="12.75" customHeight="1" x14ac:dyDescent="0.2"/>
    <row r="119" spans="1:6" ht="12.75" customHeight="1" x14ac:dyDescent="0.25">
      <c r="A119" s="117" t="s">
        <v>83</v>
      </c>
      <c r="B119" s="50"/>
      <c r="C119" s="117" t="s">
        <v>187</v>
      </c>
      <c r="D119" s="118"/>
      <c r="E119" s="118"/>
      <c r="F119" s="119" t="s">
        <v>233</v>
      </c>
    </row>
    <row r="120" spans="1:6" ht="12.75" customHeight="1" x14ac:dyDescent="0.25">
      <c r="A120" s="120" t="s">
        <v>186</v>
      </c>
      <c r="B120" s="50"/>
      <c r="C120" s="120" t="s">
        <v>232</v>
      </c>
      <c r="D120" s="118"/>
      <c r="E120" s="118"/>
      <c r="F120" s="121" t="s">
        <v>70</v>
      </c>
    </row>
    <row r="121" spans="1:6" ht="12.75" customHeight="1" x14ac:dyDescent="0.2"/>
    <row r="122" spans="1:6" ht="12.75" customHeight="1" x14ac:dyDescent="0.2"/>
    <row r="123" spans="1:6" ht="12.75" customHeight="1" x14ac:dyDescent="0.2"/>
    <row r="124" spans="1:6" ht="12.75" customHeight="1" x14ac:dyDescent="0.2"/>
    <row r="125" spans="1:6" ht="12.75" customHeight="1" x14ac:dyDescent="0.2"/>
    <row r="126" spans="1:6" ht="12.75" customHeight="1" x14ac:dyDescent="0.2"/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</sheetData>
  <mergeCells count="6">
    <mergeCell ref="B8:C8"/>
    <mergeCell ref="B3:F3"/>
    <mergeCell ref="B2:F2"/>
    <mergeCell ref="B1:F1"/>
    <mergeCell ref="B5:F5"/>
    <mergeCell ref="B4:F4"/>
  </mergeCells>
  <printOptions horizontalCentered="1"/>
  <pageMargins left="0.25" right="0.25" top="0.5" bottom="1" header="0.05" footer="0.8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8.25" customHeight="1" x14ac:dyDescent="0.2">
      <c r="B2" s="15">
        <v>5163</v>
      </c>
      <c r="C2" s="16" t="s">
        <v>10</v>
      </c>
      <c r="D2" s="17">
        <v>131379501</v>
      </c>
      <c r="E2" s="17">
        <v>-2582258</v>
      </c>
      <c r="F2" s="17">
        <v>128797243</v>
      </c>
      <c r="G2" s="17">
        <v>79835554.760000005</v>
      </c>
      <c r="H2" s="17">
        <v>48961688.240000002</v>
      </c>
      <c r="I2" s="18">
        <v>61.99</v>
      </c>
      <c r="J2" s="14"/>
      <c r="K2" s="14"/>
      <c r="L2" s="14"/>
      <c r="M2" s="14"/>
      <c r="N2" s="14"/>
      <c r="O2" s="14"/>
      <c r="P2" s="14"/>
    </row>
    <row r="3" spans="1:26" ht="49.5" customHeight="1" x14ac:dyDescent="0.2">
      <c r="B3" s="19">
        <v>1</v>
      </c>
      <c r="C3" s="20" t="s">
        <v>11</v>
      </c>
      <c r="D3" s="21">
        <v>131379501</v>
      </c>
      <c r="E3" s="21">
        <v>-2582258</v>
      </c>
      <c r="F3" s="21">
        <v>128797243</v>
      </c>
      <c r="G3" s="21">
        <v>79835554.760000005</v>
      </c>
      <c r="H3" s="21">
        <v>48961688.240000002</v>
      </c>
      <c r="I3" s="22">
        <v>61.99</v>
      </c>
      <c r="J3" s="14"/>
      <c r="K3" s="14"/>
      <c r="L3" s="14"/>
      <c r="M3" s="14"/>
      <c r="N3" s="14"/>
      <c r="O3" s="14"/>
      <c r="P3" s="14"/>
    </row>
    <row r="4" spans="1:26" ht="44.25" customHeight="1" x14ac:dyDescent="0.25">
      <c r="A4" s="23"/>
      <c r="B4" s="24">
        <v>1</v>
      </c>
      <c r="C4" s="20" t="s">
        <v>12</v>
      </c>
      <c r="D4" s="21">
        <v>131379501</v>
      </c>
      <c r="E4" s="21">
        <v>-2582258</v>
      </c>
      <c r="F4" s="21">
        <v>128797243</v>
      </c>
      <c r="G4" s="21">
        <v>79835554.760000005</v>
      </c>
      <c r="H4" s="21">
        <v>48961688.240000002</v>
      </c>
      <c r="I4" s="22">
        <v>61.99</v>
      </c>
      <c r="J4" s="14"/>
      <c r="K4" s="14"/>
      <c r="L4" s="14"/>
      <c r="M4" s="14"/>
      <c r="N4" s="14"/>
      <c r="O4" s="14"/>
      <c r="P4" s="14"/>
    </row>
    <row r="5" spans="1:26" ht="46.5" customHeight="1" x14ac:dyDescent="0.25">
      <c r="A5" s="23"/>
      <c r="B5" s="24">
        <v>1</v>
      </c>
      <c r="C5" s="20" t="s">
        <v>13</v>
      </c>
      <c r="D5" s="21">
        <v>131379501</v>
      </c>
      <c r="E5" s="21">
        <v>2582258</v>
      </c>
      <c r="F5" s="21">
        <v>128797243</v>
      </c>
      <c r="G5" s="21">
        <v>79835554.760000005</v>
      </c>
      <c r="H5" s="21">
        <v>48961688.240000002</v>
      </c>
      <c r="I5" s="22">
        <v>61.99</v>
      </c>
      <c r="J5" s="25">
        <f>H5+E5</f>
        <v>51543946.240000002</v>
      </c>
      <c r="K5" s="14"/>
      <c r="L5" s="14"/>
      <c r="M5" s="14"/>
      <c r="N5" s="14"/>
      <c r="O5" s="14"/>
      <c r="P5" s="14"/>
    </row>
    <row r="6" spans="1:26" ht="22.5" customHeight="1" x14ac:dyDescent="0.25">
      <c r="A6" s="23"/>
      <c r="B6" s="26">
        <v>2.1</v>
      </c>
      <c r="C6" s="20" t="s">
        <v>14</v>
      </c>
      <c r="D6" s="21">
        <v>105606589</v>
      </c>
      <c r="E6" s="22">
        <v>0</v>
      </c>
      <c r="F6" s="21">
        <v>105606589</v>
      </c>
      <c r="G6" s="21">
        <v>67830828.780000001</v>
      </c>
      <c r="H6" s="21">
        <v>37775760.219999999</v>
      </c>
      <c r="I6" s="22">
        <v>64.23</v>
      </c>
      <c r="J6" s="14"/>
      <c r="K6" s="14"/>
      <c r="L6" s="14"/>
      <c r="M6" s="14"/>
      <c r="N6" s="14"/>
      <c r="O6" s="14"/>
      <c r="P6" s="14"/>
    </row>
    <row r="7" spans="1:26" ht="22.5" customHeight="1" x14ac:dyDescent="0.25">
      <c r="A7" s="23"/>
      <c r="B7" s="27" t="s">
        <v>15</v>
      </c>
      <c r="C7" s="20" t="s">
        <v>16</v>
      </c>
      <c r="D7" s="21">
        <v>85604292</v>
      </c>
      <c r="E7" s="22">
        <v>0</v>
      </c>
      <c r="F7" s="21">
        <v>85604292</v>
      </c>
      <c r="G7" s="21">
        <v>55105779.079999998</v>
      </c>
      <c r="H7" s="21">
        <v>30498512.920000002</v>
      </c>
      <c r="I7" s="22">
        <v>64.37</v>
      </c>
      <c r="J7" s="14"/>
      <c r="K7" s="14"/>
      <c r="L7" s="14"/>
      <c r="M7" s="14"/>
      <c r="N7" s="14"/>
      <c r="O7" s="14"/>
      <c r="P7" s="14"/>
    </row>
    <row r="8" spans="1:26" ht="22.5" customHeight="1" x14ac:dyDescent="0.25">
      <c r="A8" s="23"/>
      <c r="B8" s="27" t="s">
        <v>17</v>
      </c>
      <c r="C8" s="20" t="s">
        <v>18</v>
      </c>
      <c r="D8" s="21">
        <v>7935674</v>
      </c>
      <c r="E8" s="22">
        <v>0</v>
      </c>
      <c r="F8" s="21">
        <v>7935674</v>
      </c>
      <c r="G8" s="21">
        <v>4177000</v>
      </c>
      <c r="H8" s="21">
        <v>3758674</v>
      </c>
      <c r="I8" s="22">
        <v>52.64</v>
      </c>
      <c r="J8" s="14"/>
      <c r="K8" s="14"/>
      <c r="L8" s="14"/>
      <c r="M8" s="14"/>
      <c r="N8" s="14"/>
      <c r="O8" s="14"/>
      <c r="P8" s="14"/>
    </row>
    <row r="9" spans="1:26" ht="22.5" customHeight="1" x14ac:dyDescent="0.25">
      <c r="A9" s="23"/>
      <c r="B9" s="27" t="s">
        <v>19</v>
      </c>
      <c r="C9" s="20" t="s">
        <v>20</v>
      </c>
      <c r="D9" s="21">
        <v>225000</v>
      </c>
      <c r="E9" s="22">
        <v>0</v>
      </c>
      <c r="F9" s="21">
        <v>225000</v>
      </c>
      <c r="G9" s="21">
        <v>140625</v>
      </c>
      <c r="H9" s="21">
        <v>84375</v>
      </c>
      <c r="I9" s="22">
        <v>62.5</v>
      </c>
      <c r="J9" s="14"/>
      <c r="K9" s="14"/>
      <c r="L9" s="14"/>
      <c r="M9" s="14"/>
      <c r="N9" s="14"/>
      <c r="O9" s="14"/>
      <c r="P9" s="14"/>
    </row>
    <row r="10" spans="1:26" ht="22.5" customHeight="1" x14ac:dyDescent="0.25">
      <c r="A10" s="23"/>
      <c r="B10" s="27" t="s">
        <v>21</v>
      </c>
      <c r="C10" s="20" t="s">
        <v>22</v>
      </c>
      <c r="D10" s="21">
        <v>11841623</v>
      </c>
      <c r="E10" s="22">
        <v>0</v>
      </c>
      <c r="F10" s="21">
        <v>11841623</v>
      </c>
      <c r="G10" s="21">
        <v>8407424.6999999993</v>
      </c>
      <c r="H10" s="21">
        <v>3434198.3</v>
      </c>
      <c r="I10" s="22">
        <v>71</v>
      </c>
      <c r="J10" s="14"/>
      <c r="K10" s="14"/>
      <c r="L10" s="14"/>
      <c r="M10" s="14"/>
      <c r="N10" s="14"/>
      <c r="O10" s="14"/>
      <c r="P10" s="14"/>
    </row>
    <row r="11" spans="1:26" ht="22.5" customHeight="1" x14ac:dyDescent="0.25">
      <c r="A11" s="23"/>
      <c r="B11" s="26">
        <v>2.2000000000000002</v>
      </c>
      <c r="C11" s="20" t="s">
        <v>23</v>
      </c>
      <c r="D11" s="21">
        <v>14260678</v>
      </c>
      <c r="E11" s="21">
        <v>-1977300</v>
      </c>
      <c r="F11" s="21">
        <v>12283378</v>
      </c>
      <c r="G11" s="21">
        <v>6737242.9000000004</v>
      </c>
      <c r="H11" s="21">
        <v>5546135.0999999996</v>
      </c>
      <c r="I11" s="22">
        <v>54.85</v>
      </c>
      <c r="J11" s="14"/>
      <c r="K11" s="14"/>
      <c r="L11" s="14"/>
      <c r="M11" s="14"/>
      <c r="N11" s="14"/>
      <c r="O11" s="14"/>
      <c r="P11" s="14"/>
    </row>
    <row r="12" spans="1:26" ht="22.5" customHeight="1" x14ac:dyDescent="0.25">
      <c r="A12" s="23"/>
      <c r="B12" s="27" t="s">
        <v>24</v>
      </c>
      <c r="C12" s="20" t="s">
        <v>25</v>
      </c>
      <c r="D12" s="21">
        <v>3587000</v>
      </c>
      <c r="E12" s="21">
        <v>-371000</v>
      </c>
      <c r="F12" s="21">
        <v>3216000</v>
      </c>
      <c r="G12" s="21">
        <v>2653575.46</v>
      </c>
      <c r="H12" s="21">
        <v>562424.54</v>
      </c>
      <c r="I12" s="22">
        <v>82.51</v>
      </c>
      <c r="J12" s="14"/>
      <c r="K12" s="14"/>
      <c r="L12" s="14"/>
      <c r="M12" s="14"/>
      <c r="N12" s="14"/>
      <c r="O12" s="14"/>
      <c r="P12" s="14"/>
    </row>
    <row r="13" spans="1:26" ht="22.5" customHeight="1" x14ac:dyDescent="0.25">
      <c r="A13" s="23"/>
      <c r="B13" s="27" t="s">
        <v>26</v>
      </c>
      <c r="C13" s="20" t="s">
        <v>27</v>
      </c>
      <c r="D13" s="21">
        <v>112587</v>
      </c>
      <c r="E13" s="21">
        <v>690000</v>
      </c>
      <c r="F13" s="21">
        <v>802587</v>
      </c>
      <c r="G13" s="21">
        <v>34220</v>
      </c>
      <c r="H13" s="21">
        <v>768367</v>
      </c>
      <c r="I13" s="22">
        <v>4.26</v>
      </c>
      <c r="J13" s="14"/>
      <c r="K13" s="14"/>
      <c r="L13" s="14"/>
      <c r="M13" s="14"/>
      <c r="N13" s="14"/>
      <c r="O13" s="14"/>
      <c r="P13" s="14"/>
    </row>
    <row r="14" spans="1:26" ht="22.5" customHeight="1" x14ac:dyDescent="0.25">
      <c r="A14" s="23"/>
      <c r="B14" s="27" t="s">
        <v>28</v>
      </c>
      <c r="C14" s="20" t="s">
        <v>29</v>
      </c>
      <c r="D14" s="21">
        <v>1573660</v>
      </c>
      <c r="E14" s="21">
        <v>34000</v>
      </c>
      <c r="F14" s="21">
        <v>1607660</v>
      </c>
      <c r="G14" s="21">
        <v>939793.66</v>
      </c>
      <c r="H14" s="21">
        <v>667866.34</v>
      </c>
      <c r="I14" s="22">
        <v>58.46</v>
      </c>
      <c r="J14" s="14"/>
      <c r="K14" s="14"/>
      <c r="L14" s="14"/>
      <c r="M14" s="14"/>
      <c r="N14" s="14"/>
      <c r="O14" s="14"/>
      <c r="P14" s="14"/>
    </row>
    <row r="15" spans="1:26" ht="22.5" customHeight="1" x14ac:dyDescent="0.25">
      <c r="A15" s="23"/>
      <c r="B15" s="27" t="s">
        <v>30</v>
      </c>
      <c r="C15" s="20" t="s">
        <v>31</v>
      </c>
      <c r="D15" s="21">
        <v>2270621</v>
      </c>
      <c r="E15" s="21">
        <v>-770000</v>
      </c>
      <c r="F15" s="21">
        <v>1500621</v>
      </c>
      <c r="G15" s="22">
        <v>0</v>
      </c>
      <c r="H15" s="21">
        <v>1500621</v>
      </c>
      <c r="I15" s="22">
        <v>0</v>
      </c>
      <c r="J15" s="14"/>
      <c r="K15" s="14"/>
      <c r="L15" s="14"/>
      <c r="M15" s="14"/>
      <c r="N15" s="14"/>
      <c r="O15" s="14"/>
      <c r="P15" s="14"/>
    </row>
    <row r="16" spans="1:26" ht="22.5" customHeight="1" x14ac:dyDescent="0.25">
      <c r="A16" s="23"/>
      <c r="B16" s="27" t="s">
        <v>32</v>
      </c>
      <c r="C16" s="20" t="s">
        <v>33</v>
      </c>
      <c r="D16" s="21">
        <v>860000</v>
      </c>
      <c r="E16" s="21">
        <v>-206000</v>
      </c>
      <c r="F16" s="21">
        <v>654000</v>
      </c>
      <c r="G16" s="21">
        <v>634892</v>
      </c>
      <c r="H16" s="21">
        <v>19108</v>
      </c>
      <c r="I16" s="22">
        <v>97.08</v>
      </c>
      <c r="J16" s="14"/>
      <c r="K16" s="14"/>
      <c r="L16" s="14"/>
      <c r="M16" s="14"/>
      <c r="N16" s="14"/>
      <c r="O16" s="14"/>
      <c r="P16" s="14"/>
    </row>
    <row r="17" spans="1:16" ht="22.5" customHeight="1" x14ac:dyDescent="0.25">
      <c r="A17" s="23"/>
      <c r="B17" s="27" t="s">
        <v>34</v>
      </c>
      <c r="C17" s="20" t="s">
        <v>35</v>
      </c>
      <c r="D17" s="21">
        <v>1460000</v>
      </c>
      <c r="E17" s="22">
        <v>0</v>
      </c>
      <c r="F17" s="21">
        <v>1460000</v>
      </c>
      <c r="G17" s="21">
        <v>1034018.33</v>
      </c>
      <c r="H17" s="21">
        <v>425981.67</v>
      </c>
      <c r="I17" s="22">
        <v>70.819999999999993</v>
      </c>
      <c r="J17" s="14"/>
      <c r="K17" s="14"/>
      <c r="L17" s="14"/>
      <c r="M17" s="14"/>
      <c r="N17" s="14"/>
      <c r="O17" s="14"/>
      <c r="P17" s="14"/>
    </row>
    <row r="18" spans="1:16" ht="22.5" customHeight="1" x14ac:dyDescent="0.25">
      <c r="A18" s="23"/>
      <c r="B18" s="27" t="s">
        <v>36</v>
      </c>
      <c r="C18" s="28" t="s">
        <v>37</v>
      </c>
      <c r="D18" s="21">
        <v>3145810</v>
      </c>
      <c r="E18" s="21">
        <v>-2049300</v>
      </c>
      <c r="F18" s="21">
        <v>1096510</v>
      </c>
      <c r="G18" s="21">
        <v>901011.45</v>
      </c>
      <c r="H18" s="21">
        <v>195498.55</v>
      </c>
      <c r="I18" s="22">
        <v>82.17</v>
      </c>
      <c r="J18" s="14"/>
      <c r="K18" s="14"/>
      <c r="L18" s="14"/>
      <c r="M18" s="14"/>
      <c r="N18" s="14"/>
      <c r="O18" s="14"/>
      <c r="P18" s="14"/>
    </row>
    <row r="19" spans="1:16" ht="22.5" customHeight="1" x14ac:dyDescent="0.25">
      <c r="A19" s="23"/>
      <c r="B19" s="27" t="s">
        <v>38</v>
      </c>
      <c r="C19" s="20" t="s">
        <v>39</v>
      </c>
      <c r="D19" s="21">
        <v>1251000</v>
      </c>
      <c r="E19" s="21">
        <v>500000</v>
      </c>
      <c r="F19" s="21">
        <v>1751000</v>
      </c>
      <c r="G19" s="21">
        <v>539732</v>
      </c>
      <c r="H19" s="21">
        <v>1211268</v>
      </c>
      <c r="I19" s="22">
        <v>30.82</v>
      </c>
      <c r="J19" s="14"/>
      <c r="K19" s="14"/>
      <c r="L19" s="14"/>
      <c r="M19" s="14"/>
      <c r="N19" s="14"/>
      <c r="O19" s="14"/>
      <c r="P19" s="14"/>
    </row>
    <row r="20" spans="1:16" ht="22.5" customHeight="1" x14ac:dyDescent="0.25">
      <c r="A20" s="23"/>
      <c r="B20" s="27" t="s">
        <v>40</v>
      </c>
      <c r="C20" s="20" t="s">
        <v>41</v>
      </c>
      <c r="D20" s="22">
        <v>0</v>
      </c>
      <c r="E20" s="21">
        <v>195000</v>
      </c>
      <c r="F20" s="21">
        <v>195000</v>
      </c>
      <c r="G20" s="22">
        <v>0</v>
      </c>
      <c r="H20" s="21">
        <v>195000</v>
      </c>
      <c r="I20" s="22">
        <v>0</v>
      </c>
      <c r="J20" s="14"/>
      <c r="K20" s="14"/>
      <c r="L20" s="14"/>
      <c r="M20" s="14"/>
      <c r="N20" s="14"/>
      <c r="O20" s="14"/>
      <c r="P20" s="14"/>
    </row>
    <row r="21" spans="1:16" ht="22.5" customHeight="1" x14ac:dyDescent="0.25">
      <c r="A21" s="23"/>
      <c r="B21" s="26">
        <v>2.2999999999999998</v>
      </c>
      <c r="C21" s="20" t="s">
        <v>42</v>
      </c>
      <c r="D21" s="21">
        <v>9506357</v>
      </c>
      <c r="E21" s="21">
        <v>-604958</v>
      </c>
      <c r="F21" s="21">
        <v>8901399</v>
      </c>
      <c r="G21" s="21">
        <v>5131783.08</v>
      </c>
      <c r="H21" s="21">
        <v>3769615.92</v>
      </c>
      <c r="I21" s="22">
        <v>57.65</v>
      </c>
      <c r="J21" s="14"/>
      <c r="K21" s="14"/>
      <c r="L21" s="14"/>
      <c r="M21" s="14"/>
      <c r="N21" s="14"/>
      <c r="O21" s="14"/>
      <c r="P21" s="14"/>
    </row>
    <row r="22" spans="1:16" ht="22.5" customHeight="1" x14ac:dyDescent="0.25">
      <c r="A22" s="23"/>
      <c r="B22" s="27" t="s">
        <v>43</v>
      </c>
      <c r="C22" s="20" t="s">
        <v>44</v>
      </c>
      <c r="D22" s="21">
        <v>1005000</v>
      </c>
      <c r="E22" s="21">
        <v>-205000</v>
      </c>
      <c r="F22" s="21">
        <v>800000</v>
      </c>
      <c r="G22" s="21">
        <v>48330.93</v>
      </c>
      <c r="H22" s="21">
        <v>751669.07</v>
      </c>
      <c r="I22" s="22">
        <v>6.04</v>
      </c>
      <c r="J22" s="14"/>
      <c r="K22" s="14"/>
      <c r="L22" s="14"/>
      <c r="M22" s="14"/>
      <c r="N22" s="14"/>
      <c r="O22" s="14"/>
      <c r="P22" s="14"/>
    </row>
    <row r="23" spans="1:16" ht="22.5" customHeight="1" x14ac:dyDescent="0.25">
      <c r="A23" s="23"/>
      <c r="B23" s="27" t="s">
        <v>45</v>
      </c>
      <c r="C23" s="20" t="s">
        <v>46</v>
      </c>
      <c r="D23" s="21">
        <v>450000</v>
      </c>
      <c r="E23" s="21">
        <v>-150000</v>
      </c>
      <c r="F23" s="21">
        <v>300000</v>
      </c>
      <c r="G23" s="22">
        <v>0</v>
      </c>
      <c r="H23" s="21">
        <v>300000</v>
      </c>
      <c r="I23" s="22">
        <v>0</v>
      </c>
      <c r="J23" s="14"/>
      <c r="K23" s="14"/>
      <c r="L23" s="14"/>
      <c r="M23" s="14"/>
      <c r="N23" s="14"/>
      <c r="O23" s="14"/>
      <c r="P23" s="14"/>
    </row>
    <row r="24" spans="1:16" ht="22.5" customHeight="1" x14ac:dyDescent="0.25">
      <c r="A24" s="23"/>
      <c r="B24" s="27" t="s">
        <v>47</v>
      </c>
      <c r="C24" s="20" t="s">
        <v>48</v>
      </c>
      <c r="D24" s="21">
        <v>818000</v>
      </c>
      <c r="E24" s="21">
        <v>80000</v>
      </c>
      <c r="F24" s="21">
        <v>898000</v>
      </c>
      <c r="G24" s="21">
        <v>426270.28</v>
      </c>
      <c r="H24" s="21">
        <v>471729.72</v>
      </c>
      <c r="I24" s="22">
        <v>47.47</v>
      </c>
      <c r="J24" s="14"/>
      <c r="K24" s="14"/>
      <c r="L24" s="14"/>
      <c r="M24" s="14"/>
      <c r="N24" s="14"/>
      <c r="O24" s="14"/>
      <c r="P24" s="14"/>
    </row>
    <row r="25" spans="1:16" ht="22.5" customHeight="1" x14ac:dyDescent="0.25">
      <c r="A25" s="23"/>
      <c r="B25" s="27" t="s">
        <v>49</v>
      </c>
      <c r="C25" s="20" t="s">
        <v>50</v>
      </c>
      <c r="D25" s="21">
        <v>371808</v>
      </c>
      <c r="E25" s="21">
        <v>-80000</v>
      </c>
      <c r="F25" s="21">
        <v>291808</v>
      </c>
      <c r="G25" s="21">
        <v>43999.89</v>
      </c>
      <c r="H25" s="21">
        <v>247808.11</v>
      </c>
      <c r="I25" s="22">
        <v>15.08</v>
      </c>
      <c r="J25" s="14"/>
      <c r="K25" s="14"/>
      <c r="L25" s="14"/>
      <c r="M25" s="14"/>
      <c r="N25" s="14"/>
      <c r="O25" s="14"/>
      <c r="P25" s="14"/>
    </row>
    <row r="26" spans="1:16" ht="22.5" customHeight="1" x14ac:dyDescent="0.25">
      <c r="A26" s="23"/>
      <c r="B26" s="27" t="s">
        <v>51</v>
      </c>
      <c r="C26" s="20" t="s">
        <v>52</v>
      </c>
      <c r="D26" s="21">
        <v>4800000</v>
      </c>
      <c r="E26" s="21">
        <v>-300000</v>
      </c>
      <c r="F26" s="21">
        <v>4500000</v>
      </c>
      <c r="G26" s="21">
        <v>3600000</v>
      </c>
      <c r="H26" s="21">
        <v>900000</v>
      </c>
      <c r="I26" s="22">
        <v>80</v>
      </c>
      <c r="J26" s="14"/>
      <c r="K26" s="14"/>
      <c r="L26" s="14"/>
      <c r="M26" s="14"/>
      <c r="N26" s="14"/>
      <c r="O26" s="14"/>
      <c r="P26" s="14"/>
    </row>
    <row r="27" spans="1:16" ht="22.5" customHeight="1" x14ac:dyDescent="0.25">
      <c r="A27" s="23"/>
      <c r="B27" s="27" t="s">
        <v>53</v>
      </c>
      <c r="C27" s="20" t="s">
        <v>54</v>
      </c>
      <c r="D27" s="21">
        <v>2061549</v>
      </c>
      <c r="E27" s="21">
        <v>50042</v>
      </c>
      <c r="F27" s="21">
        <v>2111591</v>
      </c>
      <c r="G27" s="21">
        <v>1013181.98</v>
      </c>
      <c r="H27" s="21">
        <v>1098409.02</v>
      </c>
      <c r="I27" s="22">
        <v>47.98</v>
      </c>
      <c r="J27" s="14"/>
      <c r="K27" s="14"/>
      <c r="L27" s="14"/>
      <c r="M27" s="14"/>
      <c r="N27" s="14"/>
      <c r="O27" s="14"/>
      <c r="P27" s="14"/>
    </row>
    <row r="28" spans="1:16" ht="22.5" customHeight="1" x14ac:dyDescent="0.25">
      <c r="A28" s="23"/>
      <c r="B28" s="26">
        <v>2.6</v>
      </c>
      <c r="C28" s="20" t="s">
        <v>55</v>
      </c>
      <c r="D28" s="21">
        <v>2005877</v>
      </c>
      <c r="E28" s="22">
        <v>0</v>
      </c>
      <c r="F28" s="21">
        <v>2005877</v>
      </c>
      <c r="G28" s="21">
        <v>135700</v>
      </c>
      <c r="H28" s="21">
        <v>1870177</v>
      </c>
      <c r="I28" s="22">
        <v>6.77</v>
      </c>
      <c r="J28" s="14"/>
      <c r="K28" s="14"/>
      <c r="L28" s="14"/>
      <c r="M28" s="14"/>
      <c r="N28" s="14"/>
      <c r="O28" s="14"/>
      <c r="P28" s="14"/>
    </row>
    <row r="29" spans="1:16" ht="22.5" customHeight="1" x14ac:dyDescent="0.25">
      <c r="A29" s="23"/>
      <c r="B29" s="27" t="s">
        <v>56</v>
      </c>
      <c r="C29" s="20" t="s">
        <v>57</v>
      </c>
      <c r="D29" s="21">
        <v>1205877</v>
      </c>
      <c r="E29" s="22">
        <v>0</v>
      </c>
      <c r="F29" s="21">
        <v>1205877</v>
      </c>
      <c r="G29" s="21">
        <v>135700</v>
      </c>
      <c r="H29" s="21">
        <v>1070177</v>
      </c>
      <c r="I29" s="22">
        <v>11.25</v>
      </c>
      <c r="J29" s="14"/>
      <c r="K29" s="14"/>
      <c r="L29" s="14"/>
      <c r="M29" s="14"/>
      <c r="N29" s="14"/>
      <c r="O29" s="14"/>
      <c r="P29" s="14"/>
    </row>
    <row r="30" spans="1:16" ht="22.5" customHeight="1" x14ac:dyDescent="0.25">
      <c r="A30" s="23"/>
      <c r="B30" s="27" t="s">
        <v>58</v>
      </c>
      <c r="C30" s="20" t="s">
        <v>59</v>
      </c>
      <c r="D30" s="21">
        <v>800000</v>
      </c>
      <c r="E30" s="22">
        <v>0</v>
      </c>
      <c r="F30" s="21">
        <v>800000</v>
      </c>
      <c r="G30" s="22">
        <v>0</v>
      </c>
      <c r="H30" s="21">
        <v>800000</v>
      </c>
      <c r="I30" s="22">
        <v>0</v>
      </c>
      <c r="J30" s="14"/>
      <c r="K30" s="14"/>
      <c r="L30" s="14"/>
      <c r="M30" s="14"/>
      <c r="N30" s="14"/>
      <c r="O30" s="14"/>
      <c r="P30" s="14"/>
    </row>
    <row r="31" spans="1:16" ht="22.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2.7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ht="12.7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ht="12.7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2:16" ht="12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6" ht="12.7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6" ht="12.7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ht="12.7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2:16" ht="12.75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2:16" ht="12.75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2:16" ht="12.75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2:16" ht="12.75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2:16" ht="12.75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2:16" ht="12.75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2:16" ht="12.75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2:16" ht="12.75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2:16" ht="12.75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2:16" ht="12.75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2:16" ht="12.75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2:16" ht="12.75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2:16" ht="12.75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2:16" ht="12.75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2:16" ht="12.75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2:16" ht="12.75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2:16" ht="12.75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ht="12.75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ht="12.75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ht="12.75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ht="12.75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ht="12.75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ht="12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ht="12.75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ht="12.75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2.75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ht="12.75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12.75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ht="12.75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ht="12.75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ht="12.75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ht="12.75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ht="12.75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ht="12.75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ht="12.75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ht="12.75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ht="12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ht="12.75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ht="12.75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ht="12.75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ht="12.75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ht="12.75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ht="12.75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ht="12.75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ht="12.75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ht="12.75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ht="12.75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ht="12.75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ht="12.75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ht="12.75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ht="12.75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ht="12.75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12.75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ht="12.75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ht="12.75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ht="12.75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ht="12.75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ht="12.75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ht="12.75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ht="12.75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ht="12.75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2:16" ht="12.75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2:16" ht="12.75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2:16" ht="12.75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2:16" ht="12.75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12.75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2:16" ht="12.75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2:16" ht="12.75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2:16" ht="12.75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2:16" ht="12.75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2:16" ht="12.75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2:16" ht="12.75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2:16" ht="12.75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2:16" ht="12.75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2:16" ht="12.75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2:16" ht="12.75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2:16" ht="12.75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2:16" ht="12.75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2:16" ht="12.75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2:16" ht="12.75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2:16" ht="12.75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2:16" ht="12.75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2:16" ht="12.75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2:16" ht="12.75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2:16" ht="12.75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2:16" ht="12.75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2:16" ht="12.75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2:16" ht="12.75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2:16" ht="12.75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2:16" ht="12.75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2:16" ht="12.75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2:16" ht="12.75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2:16" ht="12.75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2:16" ht="12.75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2:16" ht="12.75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2:16" ht="12.75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2:16" ht="12.75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2:16" ht="12.75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2:16" ht="12.75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2:16" ht="12.75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2:16" ht="12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2:16" ht="12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2:16" ht="12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2:16" ht="12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2:16" ht="12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2:16" ht="12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2:16" ht="12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2:16" ht="12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2:16" ht="12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2:16" ht="12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2:16" ht="12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2:16" ht="12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2:16" ht="12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2:16" ht="12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2:16" ht="12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2:16" ht="12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2:16" ht="12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2:16" ht="12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2:16" ht="12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2:16" ht="12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2:16" ht="12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2:16" ht="12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2:16" ht="12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2:16" ht="12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2:16" ht="12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2:16" ht="12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2:16" ht="12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2:16" ht="12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2:16" ht="12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2:16" ht="12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2:16" ht="12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2:16" ht="12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2:16" ht="12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2:16" ht="12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2:16" ht="12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2:16" ht="12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6" ht="12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6" ht="12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2:16" ht="12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2:16" ht="12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2:16" ht="12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2:16" ht="12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2:16" ht="12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2:16" ht="12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2:16" ht="12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2:16" ht="12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2:16" ht="12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2:16" ht="12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2:16" ht="12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2:16" ht="12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2:16" ht="12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2:16" ht="12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2:16" ht="12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2:16" ht="12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2:16" ht="12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2:16" ht="12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2:16" ht="12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2:16" ht="12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2:16" ht="12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2:16" ht="12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2:16" ht="12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2:16" ht="12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2:16" ht="12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2:16" ht="12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2:16" ht="12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2:16" ht="12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2:16" ht="12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2:16" ht="12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2:16" ht="12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2:16" ht="12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2:16" ht="12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2:16" ht="12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2:16" ht="12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2:16" ht="12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2:16" ht="12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2:16" ht="12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2:16" ht="12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2:16" ht="12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2:16" ht="12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2:16" ht="12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2:16" ht="12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2:16" ht="12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2:16" ht="12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2:16" ht="12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2:16" ht="12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2:16" ht="12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2:16" ht="12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2:16" ht="12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2:16" ht="12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2:16" ht="12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2:16" ht="12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2:16" ht="12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2:16" ht="12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2:16" ht="12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2:16" ht="12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2:16" ht="12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2:16" ht="12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2:16" ht="12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2:16" ht="12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2:16" ht="12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2:16" ht="12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2:16" ht="12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2:16" ht="12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2:16" ht="12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2:16" ht="12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2:16" ht="12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2:16" ht="12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2:16" ht="12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2:16" ht="12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2:16" ht="12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2:16" ht="12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2:16" ht="12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2:16" ht="12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2:16" ht="12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2:16" ht="12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2:16" ht="12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2:16" ht="12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2:16" ht="12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2:16" ht="12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2:16" ht="12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2:16" ht="12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2:16" ht="12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2:16" ht="12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2:16" ht="12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2:16" ht="12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2:16" ht="12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2:16" ht="12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2:16" ht="12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2:16" ht="12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2:16" ht="12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2:16" ht="12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2:16" ht="12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2:16" ht="12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2:16" ht="12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2:16" ht="12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2:16" ht="12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2:16" ht="12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2:16" ht="12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2:16" ht="12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2:16" ht="12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2:16" ht="12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2:16" ht="12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2:16" ht="12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2:16" ht="12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2:16" ht="12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2:16" ht="12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2:16" ht="12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2:16" ht="12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2:16" ht="12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2:16" ht="12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2:16" ht="12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2:16" ht="12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2:16" ht="12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2:16" ht="12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2:16" ht="12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2:16" ht="12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2:16" ht="12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2:16" ht="12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2:16" ht="12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2:16" ht="12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2:16" ht="12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2:16" ht="12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2:16" ht="12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2:16" ht="12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2:16" ht="12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2:16" ht="12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2:16" ht="12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2:16" ht="12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2:16" ht="12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2:16" ht="12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2:16" ht="12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2:16" ht="12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2:16" ht="12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2:16" ht="12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2:16" ht="12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2:16" ht="12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2:16" ht="12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2:16" ht="12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2:16" ht="12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2:16" ht="12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2:16" ht="12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2:16" ht="12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2:16" ht="12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2:16" ht="12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2:16" ht="12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2:16" ht="12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2:16" ht="12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2:16" ht="12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2:16" ht="12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2:16" ht="12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2:16" ht="12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2:16" ht="12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2:16" ht="12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2:16" ht="12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2:16" ht="12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2:16" ht="12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2:16" ht="12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2:16" ht="12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2:16" ht="12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2:16" ht="12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2:16" ht="12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2:16" ht="12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2:16" ht="12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2:16" ht="12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2:16" ht="12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2:16" ht="12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2:16" ht="12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2:16" ht="12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2:16" ht="12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2:16" ht="12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2:16" ht="12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2:16" ht="12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2:16" ht="12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2:16" ht="12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2:16" ht="12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2:16" ht="12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2:16" ht="12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2:16" ht="12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2:16" ht="12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2:16" ht="12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2:16" ht="12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2:16" ht="12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2:16" ht="12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2:16" ht="12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2:16" ht="12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2:16" ht="12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2:16" ht="12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2:16" ht="12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2:16" ht="12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2:16" ht="12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2:16" ht="12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2:16" ht="12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2:16" ht="12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2:16" ht="12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2:16" ht="12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2:16" ht="12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2:16" ht="12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2:16" ht="12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2:16" ht="12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2:16" ht="12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2:16" ht="12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2:16" ht="12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2:16" ht="12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2:16" ht="12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2:16" ht="12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2:16" ht="12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2:16" ht="12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2:16" ht="12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2:16" ht="12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2:16" ht="12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2:16" ht="12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2:16" ht="12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2:16" ht="12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2:16" ht="12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2:16" ht="12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2:16" ht="12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2:16" ht="12.75" customHeigh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2:16" ht="12.75" customHeigh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2:16" ht="12.75" customHeigh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2:16" ht="12.75" customHeigh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2:16" ht="12.7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2:16" ht="12.75" customHeigh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2:16" ht="12.75" customHeigh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2:16" ht="12.75" customHeigh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2:16" ht="12.75" customHeigh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2:16" ht="12.75" customHeigh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2:16" ht="12.75" customHeigh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2:16" ht="12.75" customHeigh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2:16" ht="12.75" customHeigh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2:16" ht="12.75" customHeigh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2:16" ht="12.75" customHeigh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2:16" ht="12.75" customHeigh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2:16" ht="12.75" customHeigh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2:16" ht="12.75" customHeigh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2:16" ht="12.75" customHeigh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2:16" ht="12.75" customHeigh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2:16" ht="12.75" customHeigh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2:16" ht="12.75" customHeigh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2:16" ht="12.75" customHeigh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2:16" ht="12.75" customHeigh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2:16" ht="12.75" customHeigh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2:16" ht="12.75" customHeigh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2:16" ht="12.75" customHeigh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2:16" ht="12.75" customHeigh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2:16" ht="12.75" customHeigh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2:16" ht="12.75" customHeigh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2:16" ht="12.75" customHeigh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2:16" ht="12.75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2:16" ht="12.75" customHeigh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2:16" ht="12.75" customHeigh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2:16" ht="12.75" customHeigh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2:16" ht="12.75" customHeigh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2:16" ht="12.75" customHeigh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2:16" ht="12.75" customHeigh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2:16" ht="12.75" customHeigh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2:16" ht="12.75" customHeigh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2:16" ht="12.75" customHeigh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2:16" ht="12.75" customHeigh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2:16" ht="12.75" customHeigh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2:16" ht="12.75" customHeigh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2:16" ht="12.75" customHeigh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2:16" ht="12.75" customHeigh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2:16" ht="12.75" customHeigh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2:16" ht="12.75" customHeigh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2:16" ht="12.75" customHeigh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2:16" ht="12.75" customHeigh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2:16" ht="12.75" customHeigh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2:16" ht="12.75" customHeigh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2:16" ht="12.75" customHeigh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2:16" ht="12.75" customHeigh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2:16" ht="12.75" customHeigh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2:16" ht="12.75" customHeigh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2:16" ht="12.75" customHeigh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2:16" ht="12.75" customHeigh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2:16" ht="12.75" customHeigh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2:16" ht="12.75" customHeigh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2:16" ht="12.75" customHeigh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2:16" ht="12.75" customHeigh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2:16" ht="12.75" customHeigh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2:16" ht="12.75" customHeigh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2:16" ht="12.75" customHeigh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2:16" ht="12.75" customHeigh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2:16" ht="12.75" customHeigh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2:16" ht="12.75" customHeigh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2:16" ht="12.75" customHeigh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2:16" ht="12.75" customHeigh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2:16" ht="12.75" customHeigh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2:16" ht="12.75" customHeigh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2:16" ht="12.75" customHeigh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2:16" ht="12.75" customHeigh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2:16" ht="12.75" customHeigh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2:16" ht="12.75" customHeigh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2:16" ht="12.75" customHeigh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2:16" ht="12.75" customHeigh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2:16" ht="12.75" customHeigh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2:16" ht="12.75" customHeigh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2:16" ht="12.75" customHeigh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2:16" ht="12.75" customHeigh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2:16" ht="12.75" customHeigh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2:16" ht="12.75" customHeigh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2:16" ht="12.75" customHeigh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2:16" ht="12.75" customHeigh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2:16" ht="12.75" customHeigh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2:16" ht="12.75" customHeigh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2:16" ht="12.75" customHeigh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2:16" ht="12.75" customHeigh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2:16" ht="12.75" customHeigh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2:16" ht="12.75" customHeigh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2:16" ht="12.75" customHeigh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2:16" ht="12.75" customHeigh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2:16" ht="12.75" customHeigh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2:16" ht="12.75" customHeigh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2:16" ht="12.75" customHeigh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2:16" ht="12.75" customHeigh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2:16" ht="12.75" customHeigh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2:16" ht="12.75" customHeigh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2:16" ht="12.75" customHeigh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2:16" ht="12.75" customHeigh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2:16" ht="12.75" customHeigh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2:16" ht="12.75" customHeigh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2:16" ht="12.75" customHeigh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2:16" ht="12.75" customHeigh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2:16" ht="12.75" customHeigh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2:16" ht="12.75" customHeigh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2:16" ht="12.75" customHeigh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2:16" ht="12.75" customHeigh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2:16" ht="12.75" customHeigh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2:16" ht="12.75" customHeigh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2:16" ht="12.75" customHeigh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2:16" ht="12.75" customHeigh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2:16" ht="12.75" customHeigh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2:16" ht="12.75" customHeigh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2:16" ht="12.75" customHeigh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2:16" ht="12.75" customHeigh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2:16" ht="12.75" customHeigh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2:16" ht="12.75" customHeigh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2:16" ht="12.75" customHeigh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2:16" ht="12.75" customHeigh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2:16" ht="12.75" customHeigh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2:16" ht="12.75" customHeigh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2:16" ht="12.75" customHeigh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2:16" ht="12.75" customHeigh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2:16" ht="12.75" customHeigh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2:16" ht="12.75" customHeigh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2:16" ht="12.75" customHeigh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2:16" ht="12.75" customHeigh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2:16" ht="12.75" customHeigh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2:16" ht="12.75" customHeigh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2:16" ht="12.75" customHeigh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2:16" ht="12.75" customHeigh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2:16" ht="12.75" customHeigh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2:16" ht="12.75" customHeigh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2:16" ht="12.75" customHeigh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2:16" ht="12.75" customHeigh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2:16" ht="12.75" customHeigh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2:16" ht="12.75" customHeigh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2:16" ht="12.75" customHeigh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2:16" ht="12.75" customHeigh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2:16" ht="12.75" customHeigh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2:16" ht="12.75" customHeigh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2:16" ht="12.75" customHeigh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2:16" ht="12.75" customHeigh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2:16" ht="12.75" customHeigh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2:16" ht="12.75" customHeigh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2:16" ht="12.75" customHeigh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2:16" ht="12.75" customHeigh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2:16" ht="12.75" customHeigh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2:16" ht="12.75" customHeigh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2:16" ht="12.75" customHeigh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2:16" ht="12.75" customHeigh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2:16" ht="12.75" customHeigh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2:16" ht="12.75" customHeigh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2:16" ht="12.75" customHeigh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2:16" ht="12.75" customHeigh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2:16" ht="12.75" customHeigh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2:16" ht="12.75" customHeigh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2:16" ht="12.75" customHeigh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2:16" ht="12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2:16" ht="12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2:16" ht="12.75" customHeigh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2:16" ht="12.75" customHeigh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2:16" ht="12.75" customHeigh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2:16" ht="12.75" customHeigh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2:16" ht="12.75" customHeigh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2:16" ht="12.75" customHeigh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2:16" ht="12.75" customHeigh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2:16" ht="12.75" customHeigh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2:16" ht="12.75" customHeigh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2:16" ht="12.75" customHeigh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2:16" ht="12.75" customHeigh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2:16" ht="12.75" customHeigh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2:16" ht="12.7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2:16" ht="12.75" customHeigh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2:16" ht="12.75" customHeigh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2:16" ht="12.75" customHeigh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2:16" ht="12.75" customHeigh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2:16" ht="12.75" customHeigh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2:16" ht="12.75" customHeigh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2:16" ht="12.75" customHeigh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2:16" ht="12.75" customHeigh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2:16" ht="12.75" customHeigh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2:16" ht="12.75" customHeigh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2:16" ht="12.75" customHeigh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2:16" ht="12.75" customHeigh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2:16" ht="12.75" customHeigh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2:16" ht="12.7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2:16" ht="12.75" customHeigh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2:16" ht="12.75" customHeigh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2:16" ht="12.75" customHeigh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2:16" ht="12.75" customHeigh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2:16" ht="12.75" customHeigh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2:16" ht="12.75" customHeigh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2:16" ht="12.75" customHeigh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2:16" ht="12.75" customHeigh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2:16" ht="12.75" customHeigh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2:16" ht="12.75" customHeigh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2:16" ht="12.75" customHeigh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2:16" ht="12.75" customHeigh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2:16" ht="12.75" customHeigh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2:16" ht="12.75" customHeigh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2:16" ht="12.75" customHeigh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2:16" ht="12.75" customHeigh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2:16" ht="12.75" customHeigh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2:16" ht="12.75" customHeigh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2:16" ht="12.75" customHeigh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2:16" ht="12.75" customHeigh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2:16" ht="12.75" customHeigh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2:16" ht="12.75" customHeigh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2:16" ht="12.75" customHeigh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2:16" ht="12.75" customHeigh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2:16" ht="12.75" customHeigh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2:16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2:16" ht="12.75" customHeigh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2:16" ht="12.75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2:16" ht="12.75" customHeigh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2:16" ht="12.75" customHeigh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2:16" ht="12.75" customHeigh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2:16" ht="12.75" customHeigh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2:16" ht="12.75" customHeigh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2:16" ht="12.75" customHeigh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2:16" ht="12.75" customHeigh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2:16" ht="12.75" customHeigh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2:16" ht="12.7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2:16" ht="12.75" customHeigh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2:16" ht="12.75" customHeigh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2:16" ht="12.75" customHeigh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2:16" ht="12.75" customHeigh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2:16" ht="12.75" customHeigh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2:16" ht="12.75" customHeigh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2:16" ht="12.75" customHeigh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2:16" ht="12.75" customHeigh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2:16" ht="12.75" customHeigh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2:16" ht="12.75" customHeigh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2:16" ht="12.75" customHeigh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2:16" ht="12.75" customHeigh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2:16" ht="12.75" customHeigh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2:16" ht="12.75" customHeigh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2:16" ht="12.75" customHeigh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2:16" ht="12.75" customHeigh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2:16" ht="12.75" customHeigh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2:16" ht="12.75" customHeigh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2:16" ht="12.75" customHeigh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2:16" ht="12.75" customHeigh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2:16" ht="12.75" customHeigh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2:16" ht="12.75" customHeigh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2:16" ht="12.75" customHeigh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2:16" ht="12.75" customHeigh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2:16" ht="12.75" customHeigh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2:16" ht="12.75" customHeigh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2:16" ht="12.75" customHeigh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2:16" ht="12.75" customHeigh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2:16" ht="12.75" customHeigh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2:16" ht="12.75" customHeigh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2:16" ht="12.75" customHeigh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2:16" ht="12.75" customHeigh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2:16" ht="12.75" customHeigh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2:16" ht="12.75" customHeigh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2:16" ht="12.75" customHeigh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2:16" ht="12.75" customHeigh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2:16" ht="12.75" customHeigh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2:16" ht="12.75" customHeigh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2:16" ht="12.75" customHeigh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2:16" ht="12.75" customHeigh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2:16" ht="12.75" customHeigh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2:16" ht="12.75" customHeigh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2:16" ht="12.75" customHeigh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2:16" ht="12.75" customHeigh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2:16" ht="12.75" customHeigh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2:16" ht="12.75" customHeigh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2:16" ht="12.75" customHeigh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2:16" ht="12.75" customHeigh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2:16" ht="12.75" customHeigh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2:16" ht="12.75" customHeigh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2:16" ht="12.75" customHeigh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2:16" ht="12.75" customHeigh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2:16" ht="12.75" customHeigh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2:16" ht="12.75" customHeigh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2:16" ht="12.75" customHeigh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2:16" ht="12.75" customHeigh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2:16" ht="12.75" customHeigh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2:16" ht="12.75" customHeigh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2:16" ht="12.75" customHeigh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2:16" ht="12.75" customHeigh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2:16" ht="12.75" customHeigh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2:16" ht="12.75" customHeigh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2:16" ht="12.75" customHeigh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2:16" ht="12.75" customHeigh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2:16" ht="12.75" customHeigh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2:16" ht="12.75" customHeigh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2:16" ht="12.75" customHeigh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2:16" ht="12.75" customHeigh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2:16" ht="12.75" customHeigh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2:16" ht="12.75" customHeigh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2:16" ht="12.75" customHeigh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2:16" ht="12.75" customHeigh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2:16" ht="12.75" customHeigh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2:16" ht="12.75" customHeigh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2:16" ht="12.75" customHeigh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2:16" ht="12.75" customHeigh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2:16" ht="12.75" customHeigh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2:16" ht="12.75" customHeigh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2:16" ht="12.75" customHeigh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2:16" ht="12.75" customHeigh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2:16" ht="12.75" customHeigh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2:16" ht="12.75" customHeigh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2:16" ht="12.75" customHeigh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2:16" ht="12.75" customHeigh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2:16" ht="12.75" customHeigh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2:16" ht="12.75" customHeigh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2:16" ht="12.75" customHeigh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2:16" ht="12.75" customHeigh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2:16" ht="12.75" customHeigh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2:16" ht="12.75" customHeigh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2:16" ht="12.75" customHeigh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2:16" ht="12.75" customHeigh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2:16" ht="12.75" customHeigh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2:16" ht="12.75" customHeigh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2:16" ht="12.75" customHeigh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2:16" ht="12.75" customHeigh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2:16" ht="12.75" customHeigh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2:16" ht="12.75" customHeigh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2:16" ht="12.75" customHeigh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2:16" ht="12.75" customHeigh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2:16" ht="12.75" customHeigh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2:16" ht="12.75" customHeigh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2:16" ht="12.75" customHeigh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2:16" ht="12.75" customHeigh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2:16" ht="12.75" customHeigh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2:16" ht="12.75" customHeigh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2:16" ht="12.75" customHeigh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2:16" ht="12.75" customHeigh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2:16" ht="12.75" customHeigh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2:16" ht="12.75" customHeigh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2:16" ht="12.75" customHeigh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2:16" ht="12.75" customHeigh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2:16" ht="12.75" customHeigh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2:16" ht="12.7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2:16" ht="12.75" customHeigh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2:16" ht="12.75" customHeigh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2:16" ht="12.75" customHeigh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2:16" ht="12.75" customHeigh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2:16" ht="12.75" customHeigh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2:16" ht="12.75" customHeigh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2:16" ht="12.75" customHeigh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2:16" ht="12.75" customHeigh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2:16" ht="12.75" customHeigh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2:16" ht="12.75" customHeigh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2:16" ht="12.75" customHeigh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2:16" ht="12.75" customHeigh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2:16" ht="12.75" customHeigh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2:16" ht="12.75" customHeigh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2:16" ht="12.75" customHeigh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2:16" ht="12.75" customHeigh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2:16" ht="12.75" customHeigh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2:16" ht="12.75" customHeigh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2:16" ht="12.75" customHeigh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2:16" ht="12.75" customHeigh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2:16" ht="12.75" customHeigh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2:16" ht="12.75" customHeigh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2:16" ht="12.75" customHeigh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2:16" ht="12.75" customHeigh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2:16" ht="12.75" customHeigh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2:16" ht="12.75" customHeigh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2:16" ht="12.75" customHeigh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2:16" ht="12.75" customHeigh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2:16" ht="12.75" customHeigh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2:16" ht="12.75" customHeigh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2:16" ht="12.75" customHeigh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2:16" ht="12.75" customHeigh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2:16" ht="12.75" customHeigh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2:16" ht="12.75" customHeigh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2:16" ht="12.75" customHeigh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2:16" ht="12.75" customHeigh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2:16" ht="12.75" customHeigh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2:16" ht="12.75" customHeigh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2:16" ht="12.75" customHeigh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2:16" ht="12.75" customHeigh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2:16" ht="12.75" customHeigh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2:16" ht="12.75" customHeigh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2:16" ht="12.75" customHeigh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2:16" ht="12.75" customHeigh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2:16" ht="12.75" customHeigh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2:16" ht="12.7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2:16" ht="12.75" customHeigh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2:16" ht="12.75" customHeigh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2:16" ht="12.75" customHeigh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2:16" ht="12.75" customHeigh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2:16" ht="12.75" customHeigh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2:16" ht="12.75" customHeigh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2:16" ht="12.75" customHeigh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2:16" ht="12.75" customHeigh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2:16" ht="12.75" customHeigh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2:16" ht="12.75" customHeigh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2:16" ht="12.75" customHeigh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2:16" ht="12.75" customHeigh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2:16" ht="12.75" customHeigh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2:16" ht="12.75" customHeigh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2:16" ht="12.75" customHeigh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2:16" ht="12.75" customHeigh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2:16" ht="12.75" customHeigh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2:16" ht="12.75" customHeigh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2:16" ht="12.75" customHeigh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2:16" ht="12.75" customHeigh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2:16" ht="12.75" customHeigh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2:16" ht="12.75" customHeigh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2:16" ht="12.75" customHeigh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2:16" ht="12.75" customHeigh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2:16" ht="12.75" customHeigh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2:16" ht="12.75" customHeigh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2:16" ht="12.75" customHeigh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2:16" ht="12.75" customHeigh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2:16" ht="12.75" customHeigh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2:16" ht="12.75" customHeigh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2:16" ht="12.75" customHeigh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2:16" ht="12.75" customHeigh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2:16" ht="12.75" customHeigh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2:16" ht="12.75" customHeigh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2:16" ht="12.75" customHeigh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2:16" ht="12.75" customHeigh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2:16" ht="12.75" customHeigh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2:16" ht="12.75" customHeigh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2:16" ht="12.75" customHeigh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2:16" ht="12.75" customHeigh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2:16" ht="12.75" customHeigh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2:16" ht="12.75" customHeigh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2:16" ht="12.75" customHeigh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2:16" ht="12.75" customHeigh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2:16" ht="12.75" customHeigh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2:16" ht="12.75" customHeigh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2:16" ht="12.75" customHeigh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2:16" ht="12.75" customHeigh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2:16" ht="12.75" customHeigh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2:16" ht="12.75" customHeigh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2:16" ht="12.75" customHeigh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2:16" ht="12.75" customHeigh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2:16" ht="12.75" customHeigh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2:16" ht="12.75" customHeigh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2:16" ht="12.75" customHeigh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2:16" ht="12.75" customHeigh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2:16" ht="12.75" customHeigh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2:16" ht="12.75" customHeigh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2:16" ht="12.75" customHeigh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2:16" ht="12.75" customHeigh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2:16" ht="12.75" customHeigh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2:16" ht="12.75" customHeigh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2:16" ht="12.75" customHeigh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2:16" ht="12.75" customHeigh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2:16" ht="12.75" customHeigh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2:16" ht="12.75" customHeigh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2:16" ht="12.75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2:16" ht="12.75" customHeigh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2:16" ht="12.75" customHeigh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2:16" ht="12.75" customHeigh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2:16" ht="12.75" customHeigh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2:16" ht="12.75" customHeigh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2:16" ht="12.75" customHeigh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2:16" ht="12.75" customHeigh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2:16" ht="12.75" customHeigh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2:16" ht="12.75" customHeigh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2:16" ht="12.7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2:16" ht="12.75" customHeigh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2:16" ht="12.75" customHeigh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2:16" ht="12.75" customHeigh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2:16" ht="12.75" customHeigh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2:16" ht="12.75" customHeigh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2:16" ht="12.75" customHeigh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2:16" ht="12.7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2:16" ht="12.75" customHeigh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2:16" ht="12.75" customHeigh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2:16" ht="12.75" customHeigh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2:16" ht="12.75" customHeigh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2:16" ht="12.75" customHeigh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2:16" ht="12.75" customHeigh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2:16" ht="12.75" customHeigh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2:16" ht="12.75" customHeigh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2:16" ht="12.75" customHeigh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2:16" ht="12.75" customHeigh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2:16" ht="12.75" customHeigh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2:16" ht="12.75" customHeigh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2:16" ht="12.75" customHeigh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2:16" ht="12.75" customHeigh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2:16" ht="12.75" customHeigh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2:16" ht="12.75" customHeigh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2:16" ht="12.75" customHeigh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2:16" ht="12.75" customHeigh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2:16" ht="12.75" customHeigh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2:16" ht="12.75" customHeigh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2:16" ht="12.75" customHeigh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2:16" ht="12.75" customHeigh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2:16" ht="12.75" customHeigh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2:16" ht="12.75" customHeigh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2:16" ht="12.75" customHeigh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2:16" ht="12.75" customHeigh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2:16" ht="12.75" customHeigh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2:16" ht="12.75" customHeigh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2:16" ht="12.75" customHeigh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2:16" ht="12.75" customHeigh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2:16" ht="12.75" customHeigh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2:16" ht="12.75" customHeigh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2:16" ht="12.75" customHeigh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2:16" ht="12.75" customHeigh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2:16" ht="12.75" customHeigh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2:16" ht="12.75" customHeigh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2:16" ht="12.75" customHeigh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29" t="s">
        <v>60</v>
      </c>
      <c r="B1" s="30" t="s">
        <v>61</v>
      </c>
      <c r="C1" s="31" t="s">
        <v>62</v>
      </c>
      <c r="D1" s="32" t="s">
        <v>63</v>
      </c>
      <c r="E1" s="31" t="s">
        <v>64</v>
      </c>
      <c r="F1" s="29" t="s">
        <v>65</v>
      </c>
      <c r="G1" s="33" t="s">
        <v>66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4" t="s">
        <v>67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5" t="s">
        <v>68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5" t="s">
        <v>69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2024-04-02T16:09:55Z</cp:lastPrinted>
  <dcterms:created xsi:type="dcterms:W3CDTF">2021-09-07T19:10:09Z</dcterms:created>
  <dcterms:modified xsi:type="dcterms:W3CDTF">2024-04-02T16:11:25Z</dcterms:modified>
</cp:coreProperties>
</file>