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558" documentId="8_{D7B8507E-C5E6-4CB6-AF66-981849E95FA0}" xr6:coauthVersionLast="47" xr6:coauthVersionMax="47" xr10:uidLastSave="{72745405-56D3-498B-92E1-3DA13699B103}"/>
  <bookViews>
    <workbookView xWindow="-120" yWindow="-120" windowWidth="29040" windowHeight="15840" xr2:uid="{D436515C-2468-40DE-84A5-19B5C160F399}"/>
  </bookViews>
  <sheets>
    <sheet name="EJECUCION 2024" sheetId="1" r:id="rId1"/>
  </sheets>
  <definedNames>
    <definedName name="_xlnm.Print_Titles" localSheetId="0">'EJECUCION 2024'!$2:$12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8" i="1"/>
  <c r="G78" i="1"/>
  <c r="H78" i="1"/>
  <c r="I78" i="1"/>
  <c r="J78" i="1"/>
  <c r="K78" i="1"/>
  <c r="L78" i="1"/>
  <c r="M78" i="1"/>
  <c r="N78" i="1"/>
  <c r="O78" i="1"/>
  <c r="P78" i="1"/>
  <c r="Q78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C78" i="1"/>
  <c r="D78" i="1"/>
  <c r="C72" i="1"/>
  <c r="D72" i="1"/>
  <c r="C67" i="1"/>
  <c r="D67" i="1"/>
  <c r="C49" i="1"/>
  <c r="D49" i="1"/>
  <c r="B94" i="1"/>
  <c r="B78" i="1"/>
  <c r="B72" i="1"/>
  <c r="B67" i="1"/>
  <c r="B49" i="1"/>
  <c r="B30" i="1"/>
  <c r="Q18" i="1"/>
  <c r="D20" i="1"/>
  <c r="B20" i="1"/>
  <c r="E14" i="1" l="1"/>
  <c r="E20" i="1"/>
  <c r="E84" i="1" s="1"/>
  <c r="C20" i="1"/>
  <c r="N14" i="1"/>
  <c r="B14" i="1"/>
  <c r="C14" i="1"/>
  <c r="C30" i="1"/>
  <c r="B57" i="1"/>
  <c r="B84" i="1" s="1"/>
  <c r="B96" i="1" s="1"/>
  <c r="C57" i="1"/>
  <c r="C96" i="1" l="1"/>
  <c r="D57" i="1"/>
  <c r="D30" i="1"/>
  <c r="D14" i="1"/>
  <c r="D96" i="1" l="1"/>
  <c r="B13" i="1"/>
  <c r="C13" i="1" l="1"/>
  <c r="D13" i="1"/>
  <c r="K14" i="1" l="1"/>
  <c r="K20" i="1"/>
  <c r="K84" i="1" l="1"/>
  <c r="K96" i="1"/>
  <c r="K13" i="1"/>
  <c r="G20" i="1" l="1"/>
  <c r="F20" i="1"/>
  <c r="F14" i="1"/>
  <c r="F84" i="1" l="1"/>
  <c r="F96" i="1"/>
  <c r="G14" i="1"/>
  <c r="G84" i="1" s="1"/>
  <c r="G13" i="1" l="1"/>
  <c r="Q29" i="1"/>
  <c r="Q28" i="1"/>
  <c r="Q27" i="1"/>
  <c r="Q26" i="1"/>
  <c r="Q25" i="1"/>
  <c r="Q24" i="1"/>
  <c r="Q23" i="1"/>
  <c r="Q22" i="1"/>
  <c r="Q21" i="1"/>
  <c r="P20" i="1"/>
  <c r="O20" i="1"/>
  <c r="N20" i="1"/>
  <c r="M20" i="1"/>
  <c r="L20" i="1"/>
  <c r="J20" i="1"/>
  <c r="I20" i="1"/>
  <c r="H20" i="1"/>
  <c r="Q19" i="1"/>
  <c r="Q17" i="1"/>
  <c r="Q16" i="1"/>
  <c r="Q15" i="1"/>
  <c r="P14" i="1"/>
  <c r="O14" i="1"/>
  <c r="M14" i="1"/>
  <c r="L14" i="1"/>
  <c r="J14" i="1"/>
  <c r="I14" i="1"/>
  <c r="H14" i="1"/>
  <c r="O84" i="1" l="1"/>
  <c r="P84" i="1"/>
  <c r="J84" i="1"/>
  <c r="H84" i="1"/>
  <c r="I84" i="1"/>
  <c r="L84" i="1"/>
  <c r="M84" i="1"/>
  <c r="N96" i="1"/>
  <c r="N84" i="1"/>
  <c r="I96" i="1"/>
  <c r="J96" i="1"/>
  <c r="O96" i="1"/>
  <c r="M96" i="1"/>
  <c r="P96" i="1"/>
  <c r="L96" i="1"/>
  <c r="H96" i="1"/>
  <c r="G96" i="1"/>
  <c r="I13" i="1"/>
  <c r="E13" i="1"/>
  <c r="J13" i="1"/>
  <c r="H13" i="1"/>
  <c r="Q20" i="1"/>
  <c r="Q84" i="1" s="1"/>
  <c r="M13" i="1"/>
  <c r="F13" i="1"/>
  <c r="L13" i="1"/>
  <c r="N13" i="1"/>
  <c r="O13" i="1"/>
  <c r="E96" i="1"/>
  <c r="Q14" i="1"/>
  <c r="P13" i="1"/>
  <c r="Q96" i="1" l="1"/>
  <c r="Q13" i="1"/>
</calcChain>
</file>

<file path=xl/sharedStrings.xml><?xml version="1.0" encoding="utf-8"?>
<sst xmlns="http://schemas.openxmlformats.org/spreadsheetml/2006/main" count="115" uniqueCount="115">
  <si>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</si>
  <si>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</si>
  <si>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</si>
  <si>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</si>
  <si>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</si>
  <si>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</si>
  <si>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</si>
  <si>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</si>
  <si>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</si>
  <si>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</si>
  <si>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</si>
  <si>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</si>
  <si>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</si>
  <si>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</si>
  <si>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</si>
  <si>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</si>
  <si>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</si>
  <si>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</si>
  <si>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</si>
  <si>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</si>
  <si>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</si>
  <si>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</si>
  <si>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</si>
  <si>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</si>
  <si>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</si>
  <si>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</si>
  <si>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</si>
  <si>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</si>
  <si>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</si>
  <si>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</si>
  <si>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</si>
  <si>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</si>
  <si>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</si>
  <si>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</si>
  <si>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</si>
  <si>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</si>
  <si>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</si>
  <si>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</si>
  <si>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</si>
  <si>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</si>
  <si>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</si>
  <si>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</si>
  <si>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</si>
  <si>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</si>
  <si>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</si>
  <si>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</si>
  <si>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</si>
  <si>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</si>
  <si>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</si>
  <si>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</si>
  <si>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</si>
  <si>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</si>
  <si>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</si>
  <si>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</si>
  <si>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</si>
  <si>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</si>
  <si>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Fecha de imputación: hasta el 29 de febrero  2024</t>
  </si>
  <si>
    <t>Fuente de registro: 01 de enero al  29 de febrero  2024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</si>
  <si>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</si>
  <si>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</si>
  <si>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</si>
  <si>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</si>
  <si>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</si>
  <si>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</si>
  <si>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</si>
  <si>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</si>
  <si>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</si>
  <si>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</si>
  <si>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</si>
  <si>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</si>
  <si>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</si>
  <si>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</si>
  <si>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</si>
  <si>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</si>
  <si>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</si>
  <si>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</si>
  <si>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</si>
  <si>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</si>
  <si>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</si>
  <si>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</si>
  <si>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</si>
  <si>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</si>
  <si>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</si>
  <si>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</si>
  <si>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</si>
  <si>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</si>
  <si>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</si>
  <si>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</si>
  <si>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</si>
  <si>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</si>
  <si>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</si>
  <si>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</si>
  <si>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</si>
  <si>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</si>
  <si>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</si>
  <si>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</si>
  <si>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</si>
  <si>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</si>
  <si>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</si>
  <si>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</si>
  <si>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</si>
  <si>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</si>
  <si>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</si>
  <si>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</si>
  <si>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</si>
  <si>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</si>
  <si>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</si>
  <si>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</si>
  <si>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</si>
  <si>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</si>
  <si>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</si>
  <si>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</si>
  <si>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Melba Peña                                                                                           Pedro Antonio Gilbert Noboa</t>
  </si>
  <si>
    <t>Enc. de Presupuesto                                                                            Director Administrativo  Financiero</t>
  </si>
  <si>
    <t>VALORES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</si>
</sst>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name val="Arial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5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wrapText="1"/>
    </xf>
    <xf numFmtId="43" fontId="4" fillId="0" borderId="4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9" fontId="5" fillId="0" borderId="6" xfId="0" applyNumberFormat="1" applyFont="1" applyBorder="1"/>
    <xf numFmtId="0" fontId="8" fillId="0" borderId="0" xfId="0" applyFont="1"/>
    <xf numFmtId="0" fontId="9" fillId="0" borderId="0" xfId="0" applyFont="1"/>
    <xf numFmtId="49" fontId="5" fillId="0" borderId="6" xfId="0" applyNumberFormat="1" applyFont="1" applyBorder="1" applyAlignment="1">
      <alignment horizontal="left" wrapText="1"/>
    </xf>
    <xf numFmtId="0" fontId="8" fillId="0" borderId="0" xfId="0" applyFont="1" applyAlignment="1">
      <alignment horizontal="left"/>
    </xf>
    <xf numFmtId="43" fontId="3" fillId="0" borderId="0" xfId="0" applyNumberFormat="1" applyFont="1"/>
    <xf numFmtId="49" fontId="4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" fontId="12" fillId="0" borderId="8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vertical="top" shrinkToFit="1"/>
    </xf>
    <xf numFmtId="43" fontId="12" fillId="0" borderId="8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43" fontId="4" fillId="0" borderId="6" xfId="0" applyNumberFormat="1" applyFont="1" applyBorder="1" applyAlignment="1">
      <alignment horizontal="right"/>
    </xf>
    <xf numFmtId="43" fontId="5" fillId="0" borderId="8" xfId="0" applyNumberFormat="1" applyFont="1" applyBorder="1" applyAlignment="1">
      <alignment horizontal="right"/>
    </xf>
    <xf numFmtId="43" fontId="4" fillId="0" borderId="8" xfId="0" applyNumberFormat="1" applyFont="1" applyBorder="1" applyAlignment="1">
      <alignment horizontal="right"/>
    </xf>
    <xf numFmtId="0" fontId="17" fillId="0" borderId="0" xfId="0" applyFont="1"/>
    <xf numFmtId="4" fontId="11" fillId="2" borderId="8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43" fontId="0" fillId="0" borderId="8" xfId="1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5" fillId="0" borderId="0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left" wrapText="1"/>
    </xf>
    <xf numFmtId="43" fontId="4" fillId="0" borderId="0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vertical="top" shrinkToFit="1"/>
    </xf>
    <xf numFmtId="49" fontId="4" fillId="0" borderId="6" xfId="0" applyNumberFormat="1" applyFont="1" applyBorder="1"/>
    <xf numFmtId="49" fontId="4" fillId="4" borderId="6" xfId="0" applyNumberFormat="1" applyFont="1" applyFill="1" applyBorder="1"/>
    <xf numFmtId="49" fontId="21" fillId="0" borderId="6" xfId="0" applyNumberFormat="1" applyFont="1" applyBorder="1" applyAlignment="1">
      <alignment horizontal="left" wrapText="1"/>
    </xf>
    <xf numFmtId="49" fontId="2" fillId="2" borderId="0" xfId="0" applyNumberFormat="1" applyFont="1" applyFill="1" applyAlignme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9" fontId="4" fillId="0" borderId="19" xfId="0" applyNumberFormat="1" applyFont="1" applyBorder="1" applyAlignment="1">
      <alignment horizontal="left"/>
    </xf>
    <xf numFmtId="43" fontId="4" fillId="0" borderId="20" xfId="0" applyNumberFormat="1" applyFont="1" applyBorder="1" applyAlignment="1">
      <alignment horizontal="right"/>
    </xf>
    <xf numFmtId="0" fontId="1" fillId="0" borderId="6" xfId="2" applyBorder="1" applyAlignment="1">
      <alignment horizontal="left" vertical="center" wrapText="1"/>
    </xf>
    <xf numFmtId="39" fontId="11" fillId="0" borderId="0" xfId="0" applyNumberFormat="1" applyFont="1" applyBorder="1" applyAlignment="1">
      <alignment vertical="top" shrinkToFit="1"/>
    </xf>
    <xf numFmtId="39" fontId="12" fillId="0" borderId="0" xfId="0" applyNumberFormat="1" applyFont="1" applyBorder="1" applyAlignment="1">
      <alignment vertical="top" shrinkToFit="1"/>
    </xf>
    <xf numFmtId="43" fontId="5" fillId="0" borderId="22" xfId="0" applyNumberFormat="1" applyFont="1" applyBorder="1" applyAlignment="1">
      <alignment horizontal="right"/>
    </xf>
    <xf numFmtId="49" fontId="5" fillId="0" borderId="23" xfId="0" applyNumberFormat="1" applyFont="1" applyBorder="1"/>
    <xf numFmtId="43" fontId="5" fillId="0" borderId="18" xfId="0" applyNumberFormat="1" applyFont="1" applyBorder="1" applyAlignment="1">
      <alignment horizontal="right"/>
    </xf>
    <xf numFmtId="43" fontId="5" fillId="0" borderId="24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3" fontId="6" fillId="0" borderId="0" xfId="0" applyNumberFormat="1" applyFont="1" applyBorder="1" applyAlignment="1">
      <alignment horizontal="right"/>
    </xf>
    <xf numFmtId="4" fontId="12" fillId="0" borderId="0" xfId="1" applyNumberFormat="1" applyFont="1" applyBorder="1" applyAlignment="1">
      <alignment vertical="top" shrinkToFit="1"/>
    </xf>
    <xf numFmtId="43" fontId="3" fillId="0" borderId="0" xfId="0" applyNumberFormat="1" applyFont="1" applyBorder="1"/>
    <xf numFmtId="43" fontId="4" fillId="0" borderId="21" xfId="0" applyNumberFormat="1" applyFont="1" applyBorder="1" applyAlignment="1">
      <alignment horizontal="right"/>
    </xf>
    <xf numFmtId="43" fontId="5" fillId="0" borderId="26" xfId="0" applyNumberFormat="1" applyFont="1" applyBorder="1" applyAlignment="1">
      <alignment horizontal="right"/>
    </xf>
    <xf numFmtId="43" fontId="5" fillId="0" borderId="15" xfId="0" applyNumberFormat="1" applyFont="1" applyBorder="1" applyAlignment="1">
      <alignment horizontal="right"/>
    </xf>
    <xf numFmtId="4" fontId="11" fillId="2" borderId="14" xfId="0" applyNumberFormat="1" applyFont="1" applyFill="1" applyBorder="1" applyAlignment="1">
      <alignment horizontal="right" vertical="top" shrinkToFit="1"/>
    </xf>
    <xf numFmtId="43" fontId="5" fillId="0" borderId="14" xfId="0" applyNumberFormat="1" applyFont="1" applyBorder="1" applyAlignment="1">
      <alignment horizontal="right"/>
    </xf>
    <xf numFmtId="4" fontId="11" fillId="2" borderId="0" xfId="0" applyNumberFormat="1" applyFont="1" applyFill="1" applyBorder="1" applyAlignment="1">
      <alignment vertical="top" shrinkToFit="1"/>
    </xf>
    <xf numFmtId="43" fontId="4" fillId="0" borderId="22" xfId="0" applyNumberFormat="1" applyFont="1" applyBorder="1" applyAlignment="1">
      <alignment horizontal="right"/>
    </xf>
    <xf numFmtId="43" fontId="4" fillId="0" borderId="25" xfId="0" applyNumberFormat="1" applyFont="1" applyBorder="1" applyAlignment="1">
      <alignment horizontal="right"/>
    </xf>
    <xf numFmtId="0" fontId="7" fillId="3" borderId="10" xfId="0" applyFont="1" applyFill="1" applyBorder="1" applyAlignment="1">
      <alignment horizontal="left"/>
    </xf>
    <xf numFmtId="43" fontId="7" fillId="3" borderId="11" xfId="0" applyNumberFormat="1" applyFont="1" applyFill="1" applyBorder="1" applyAlignment="1">
      <alignment horizontal="right"/>
    </xf>
    <xf numFmtId="43" fontId="7" fillId="3" borderId="13" xfId="0" applyNumberFormat="1" applyFont="1" applyFill="1" applyBorder="1" applyAlignment="1">
      <alignment horizontal="right"/>
    </xf>
    <xf numFmtId="49" fontId="26" fillId="3" borderId="10" xfId="0" applyNumberFormat="1" applyFont="1" applyFill="1" applyBorder="1" applyAlignment="1">
      <alignment horizontal="center"/>
    </xf>
    <xf numFmtId="49" fontId="26" fillId="3" borderId="11" xfId="0" applyNumberFormat="1" applyFont="1" applyFill="1" applyBorder="1" applyAlignment="1">
      <alignment horizontal="center" wrapText="1"/>
    </xf>
    <xf numFmtId="49" fontId="26" fillId="3" borderId="12" xfId="0" applyNumberFormat="1" applyFont="1" applyFill="1" applyBorder="1" applyAlignment="1">
      <alignment horizontal="center" vertical="center" wrapText="1"/>
    </xf>
    <xf numFmtId="49" fontId="26" fillId="3" borderId="9" xfId="0" applyNumberFormat="1" applyFont="1" applyFill="1" applyBorder="1" applyAlignment="1">
      <alignment horizontal="center" wrapText="1"/>
    </xf>
    <xf numFmtId="49" fontId="26" fillId="3" borderId="9" xfId="0" applyNumberFormat="1" applyFont="1" applyFill="1" applyBorder="1" applyAlignment="1">
      <alignment horizontal="center"/>
    </xf>
    <xf numFmtId="49" fontId="26" fillId="3" borderId="12" xfId="0" applyNumberFormat="1" applyFont="1" applyFill="1" applyBorder="1" applyAlignment="1">
      <alignment horizontal="center" vertical="center"/>
    </xf>
    <xf numFmtId="49" fontId="26" fillId="3" borderId="7" xfId="0" applyNumberFormat="1" applyFont="1" applyFill="1" applyBorder="1" applyAlignment="1">
      <alignment horizontal="center" vertical="center"/>
    </xf>
    <xf numFmtId="49" fontId="26" fillId="3" borderId="13" xfId="0" applyNumberFormat="1" applyFont="1" applyFill="1" applyBorder="1" applyAlignment="1">
      <alignment horizontal="center" vertical="center"/>
    </xf>
    <xf numFmtId="49" fontId="26" fillId="3" borderId="9" xfId="0" applyNumberFormat="1" applyFont="1" applyFill="1" applyBorder="1" applyAlignment="1">
      <alignment horizontal="center" vertical="center"/>
    </xf>
    <xf numFmtId="49" fontId="26" fillId="3" borderId="27" xfId="0" applyNumberFormat="1" applyFont="1" applyFill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shrinkToFit="1"/>
    </xf>
    <xf numFmtId="4" fontId="11" fillId="0" borderId="22" xfId="0" applyNumberFormat="1" applyFont="1" applyBorder="1" applyAlignment="1">
      <alignment horizontal="right" shrinkToFit="1"/>
    </xf>
    <xf numFmtId="4" fontId="11" fillId="0" borderId="20" xfId="0" applyNumberFormat="1" applyFont="1" applyBorder="1" applyAlignment="1">
      <alignment horizontal="right" shrinkToFit="1"/>
    </xf>
    <xf numFmtId="4" fontId="11" fillId="0" borderId="21" xfId="0" applyNumberFormat="1" applyFont="1" applyBorder="1" applyAlignment="1">
      <alignment horizontal="right" shrinkToFit="1"/>
    </xf>
    <xf numFmtId="4" fontId="11" fillId="0" borderId="15" xfId="0" applyNumberFormat="1" applyFont="1" applyBorder="1" applyAlignment="1">
      <alignment horizontal="right" shrinkToFit="1"/>
    </xf>
    <xf numFmtId="4" fontId="11" fillId="0" borderId="14" xfId="0" applyNumberFormat="1" applyFont="1" applyBorder="1" applyAlignment="1">
      <alignment horizontal="right" shrinkToFit="1"/>
    </xf>
    <xf numFmtId="4" fontId="11" fillId="0" borderId="8" xfId="0" applyNumberFormat="1" applyFont="1" applyBorder="1" applyAlignment="1">
      <alignment shrinkToFit="1"/>
    </xf>
    <xf numFmtId="39" fontId="11" fillId="0" borderId="0" xfId="0" applyNumberFormat="1" applyFont="1" applyBorder="1" applyAlignment="1">
      <alignment shrinkToFit="1"/>
    </xf>
    <xf numFmtId="4" fontId="11" fillId="0" borderId="0" xfId="0" applyNumberFormat="1" applyFont="1" applyBorder="1" applyAlignment="1">
      <alignment horizontal="right" shrinkToFit="1"/>
    </xf>
    <xf numFmtId="4" fontId="11" fillId="0" borderId="0" xfId="0" applyNumberFormat="1" applyFont="1" applyBorder="1" applyAlignment="1">
      <alignment shrinkToFit="1"/>
    </xf>
    <xf numFmtId="4" fontId="11" fillId="0" borderId="21" xfId="0" applyNumberFormat="1" applyFont="1" applyBorder="1" applyAlignment="1">
      <alignment shrinkToFit="1"/>
    </xf>
    <xf numFmtId="4" fontId="12" fillId="4" borderId="0" xfId="0" applyNumberFormat="1" applyFont="1" applyFill="1" applyBorder="1" applyAlignment="1">
      <alignment shrinkToFit="1"/>
    </xf>
    <xf numFmtId="4" fontId="11" fillId="4" borderId="0" xfId="0" applyNumberFormat="1" applyFont="1" applyFill="1" applyBorder="1" applyAlignment="1">
      <alignment horizontal="right" shrinkToFit="1"/>
    </xf>
    <xf numFmtId="4" fontId="11" fillId="0" borderId="5" xfId="0" applyNumberFormat="1" applyFont="1" applyBorder="1" applyAlignment="1">
      <alignment horizontal="right" shrinkToFit="1"/>
    </xf>
    <xf numFmtId="4" fontId="11" fillId="4" borderId="5" xfId="0" applyNumberFormat="1" applyFont="1" applyFill="1" applyBorder="1" applyAlignment="1">
      <alignment horizontal="right" shrinkToFit="1"/>
    </xf>
    <xf numFmtId="49" fontId="4" fillId="4" borderId="6" xfId="0" applyNumberFormat="1" applyFont="1" applyFill="1" applyBorder="1" applyAlignment="1"/>
    <xf numFmtId="43" fontId="4" fillId="4" borderId="8" xfId="0" applyNumberFormat="1" applyFont="1" applyFill="1" applyBorder="1" applyAlignment="1">
      <alignment horizontal="right"/>
    </xf>
    <xf numFmtId="4" fontId="11" fillId="4" borderId="8" xfId="0" applyNumberFormat="1" applyFont="1" applyFill="1" applyBorder="1" applyAlignment="1">
      <alignment horizontal="right" shrinkToFit="1"/>
    </xf>
    <xf numFmtId="43" fontId="7" fillId="3" borderId="17" xfId="0" applyNumberFormat="1" applyFont="1" applyFill="1" applyBorder="1" applyAlignment="1">
      <alignment horizontal="right"/>
    </xf>
    <xf numFmtId="43" fontId="5" fillId="0" borderId="8" xfId="0" applyNumberFormat="1" applyFont="1" applyFill="1" applyBorder="1" applyAlignment="1">
      <alignment horizontal="right"/>
    </xf>
    <xf numFmtId="49" fontId="26" fillId="2" borderId="0" xfId="0" applyNumberFormat="1" applyFont="1" applyFill="1" applyAlignment="1">
      <alignment horizontal="center" wrapText="1"/>
    </xf>
    <xf numFmtId="49" fontId="26" fillId="2" borderId="0" xfId="0" applyNumberFormat="1" applyFont="1" applyFill="1" applyAlignment="1">
      <alignment horizontal="center"/>
    </xf>
    <xf numFmtId="49" fontId="4" fillId="0" borderId="16" xfId="0" applyNumberFormat="1" applyFont="1" applyBorder="1"/>
    <xf numFmtId="0" fontId="27" fillId="0" borderId="0" xfId="0" applyFont="1" applyAlignment="1">
      <alignment horizontal="left"/>
    </xf>
    <xf numFmtId="0" fontId="27" fillId="0" borderId="0" xfId="0" applyFont="1"/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767832</xdr:colOff>
      <xdr:row>0</xdr:row>
      <xdr:rowOff>165231</xdr:rowOff>
    </xdr:from>
    <xdr:to>
      <xdr:col>16</xdr:col>
      <xdr:colOff>1195485</xdr:colOff>
      <xdr:row>7</xdr:row>
      <xdr:rowOff>116633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7934" y="165231"/>
          <a:ext cx="2361811" cy="1419030"/>
        </a:xfrm>
        <a:prstGeom prst="rect">
          <a:avLst/>
        </a:prstGeom>
      </xdr:spPr>
    </xdr:pic>
    <xdr:clientData/>
  </xdr:twoCellAnchor>
  <xdr:twoCellAnchor editAs="oneCell">
    <xdr:from>
      <xdr:col>0</xdr:col>
      <xdr:colOff>145791</xdr:colOff>
      <xdr:row>0</xdr:row>
      <xdr:rowOff>116424</xdr:rowOff>
    </xdr:from>
    <xdr:to>
      <xdr:col>0</xdr:col>
      <xdr:colOff>2653393</xdr:colOff>
      <xdr:row>8</xdr:row>
      <xdr:rowOff>98403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91" y="116424"/>
          <a:ext cx="2507602" cy="17120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3:Y1070"/>
  <sheetViews>
    <sheetView showGridLines="0" tabSelected="1" topLeftCell="A6" zoomScale="98" zoomScaleNormal="98" workbookViewId="0">
      <selection activeCell="D9" sqref="D9"/>
    </sheetView>
  </sheetViews>
  <sheetFormatPr baseColWidth="10" defaultColWidth="14.42578125" defaultRowHeight="15.75" customHeight="1" x14ac:dyDescent="0.2"/>
  <cols>
    <col min="1" max="1" width="76.140625" customWidth="1"/>
    <col min="2" max="2" width="16" customWidth="1"/>
    <col min="3" max="3" width="19.28515625" hidden="1" customWidth="1"/>
    <col min="4" max="4" width="16.85546875" customWidth="1"/>
    <col min="5" max="5" width="15" customWidth="1"/>
    <col min="6" max="6" width="14" customWidth="1"/>
    <col min="7" max="7" width="15" hidden="1" customWidth="1"/>
    <col min="8" max="8" width="14.85546875" hidden="1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0.140625" hidden="1" customWidth="1"/>
    <col min="16" max="16" width="0.28515625" hidden="1" customWidth="1"/>
    <col min="17" max="17" width="19.7109375" customWidth="1"/>
    <col min="18" max="18" width="11.5703125" bestFit="1" customWidth="1"/>
    <col min="19" max="19" width="12.85546875" bestFit="1" customWidth="1"/>
    <col min="20" max="25" width="8" customWidth="1"/>
  </cols>
  <sheetData>
    <row r="3" spans="1:25" ht="15.75" customHeight="1" x14ac:dyDescent="0.25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5" ht="15.75" customHeight="1" x14ac:dyDescent="0.25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25" ht="15.75" customHeight="1" x14ac:dyDescent="0.25">
      <c r="A5" s="107" t="s">
        <v>53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25" ht="18" customHeight="1" x14ac:dyDescent="0.25">
      <c r="A6" s="107" t="s">
        <v>114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3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46"/>
      <c r="S7" s="1"/>
      <c r="T7" s="1"/>
      <c r="U7" s="1"/>
      <c r="V7" s="1"/>
      <c r="W7" s="1"/>
      <c r="X7" s="1"/>
      <c r="Y7" s="1"/>
    </row>
    <row r="8" spans="1:25" ht="21" customHeight="1" x14ac:dyDescent="0.25">
      <c r="R8" s="46"/>
      <c r="S8" s="1"/>
      <c r="T8" s="1"/>
      <c r="U8" s="1"/>
      <c r="V8" s="1"/>
      <c r="W8" s="1"/>
      <c r="X8" s="1"/>
      <c r="Y8" s="1"/>
    </row>
    <row r="9" spans="1:25" ht="15" customHeight="1" x14ac:dyDescent="0.25">
      <c r="R9" s="46"/>
      <c r="S9" s="1"/>
      <c r="T9" s="1"/>
      <c r="U9" s="1"/>
      <c r="V9" s="1"/>
      <c r="W9" s="1"/>
      <c r="X9" s="1"/>
      <c r="Y9" s="1"/>
    </row>
    <row r="10" spans="1:25" ht="15.75" customHeight="1" x14ac:dyDescent="0.25">
      <c r="R10" s="46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4.5" customHeight="1" thickBot="1" x14ac:dyDescent="0.3">
      <c r="A12" s="76" t="s">
        <v>3</v>
      </c>
      <c r="B12" s="77" t="s">
        <v>47</v>
      </c>
      <c r="C12" s="78" t="s">
        <v>46</v>
      </c>
      <c r="D12" s="79" t="s">
        <v>48</v>
      </c>
      <c r="E12" s="80" t="s">
        <v>4</v>
      </c>
      <c r="F12" s="80" t="s">
        <v>5</v>
      </c>
      <c r="G12" s="81" t="s">
        <v>6</v>
      </c>
      <c r="H12" s="82" t="s">
        <v>7</v>
      </c>
      <c r="I12" s="83" t="s">
        <v>8</v>
      </c>
      <c r="J12" s="83" t="s">
        <v>9</v>
      </c>
      <c r="K12" s="84" t="s">
        <v>10</v>
      </c>
      <c r="L12" s="83" t="s">
        <v>11</v>
      </c>
      <c r="M12" s="83" t="s">
        <v>12</v>
      </c>
      <c r="N12" s="84" t="s">
        <v>13</v>
      </c>
      <c r="O12" s="81" t="s">
        <v>14</v>
      </c>
      <c r="P12" s="85" t="s">
        <v>15</v>
      </c>
      <c r="Q12" s="79" t="s">
        <v>49</v>
      </c>
      <c r="R12" s="17"/>
      <c r="S12" s="4"/>
      <c r="T12" s="4"/>
      <c r="U12" s="4"/>
      <c r="V12" s="4"/>
      <c r="W12" s="4"/>
      <c r="X12" s="4"/>
      <c r="Y12" s="4"/>
    </row>
    <row r="13" spans="1:25" ht="12.75" hidden="1" customHeight="1" thickBot="1" x14ac:dyDescent="0.25">
      <c r="A13" s="18" t="s">
        <v>16</v>
      </c>
      <c r="B13" s="33">
        <f>B14+B20+B30+B57</f>
        <v>276225000</v>
      </c>
      <c r="C13" s="70" t="e">
        <f>C14+C20+C30+C57+#REF!</f>
        <v>#REF!</v>
      </c>
      <c r="D13" s="68" t="e">
        <f>D14+D20+D30+D57+#REF!</f>
        <v>#REF!</v>
      </c>
      <c r="E13" s="31">
        <f>E14+E20+E30+E57</f>
        <v>12923184.49</v>
      </c>
      <c r="F13" s="10">
        <f>F14+F20+F30+F57</f>
        <v>13152324.940000001</v>
      </c>
      <c r="G13" s="5">
        <f>G14+G20+G30+G57</f>
        <v>0</v>
      </c>
      <c r="H13" s="6">
        <f>H14+H20+H30+H57</f>
        <v>0</v>
      </c>
      <c r="I13" s="6">
        <f>I14+I20+I30+I57</f>
        <v>0</v>
      </c>
      <c r="J13" s="11">
        <f>J14+J20+J30+J57</f>
        <v>0</v>
      </c>
      <c r="K13" s="7">
        <f>K14+K20+K30+K57</f>
        <v>0</v>
      </c>
      <c r="L13" s="7">
        <f>L14+L20+L30+L57</f>
        <v>0</v>
      </c>
      <c r="M13" s="7">
        <f>M14+M20+M30+M57</f>
        <v>0</v>
      </c>
      <c r="N13" s="7">
        <f>N14+N20+N30+N57</f>
        <v>0</v>
      </c>
      <c r="O13" s="7">
        <f>O14+O20+O30+O57</f>
        <v>0</v>
      </c>
      <c r="P13" s="29">
        <f>P14+P20+P30+P57</f>
        <v>0</v>
      </c>
      <c r="Q13" s="71">
        <f t="shared" ref="Q13:Q29" si="0">SUM(E13:P13)</f>
        <v>26075509.43</v>
      </c>
    </row>
    <row r="14" spans="1:25" ht="15" customHeight="1" x14ac:dyDescent="0.25">
      <c r="A14" s="52" t="s">
        <v>17</v>
      </c>
      <c r="B14" s="88">
        <f t="shared" ref="B14" si="1">SUM(B15:B19)</f>
        <v>187139659</v>
      </c>
      <c r="C14" s="96">
        <f>SUM(C15:C19)</f>
        <v>0</v>
      </c>
      <c r="D14" s="89">
        <f>SUM(D15:D19)</f>
        <v>0</v>
      </c>
      <c r="E14" s="53">
        <f>E15+E16+E19+E17</f>
        <v>11716987.16</v>
      </c>
      <c r="F14" s="65">
        <f>SUM(F15:F19)</f>
        <v>11743124.460000001</v>
      </c>
      <c r="G14" s="65">
        <f>SUM(G15:G19)</f>
        <v>0</v>
      </c>
      <c r="H14" s="65">
        <f>SUM(H15:H19)</f>
        <v>0</v>
      </c>
      <c r="I14" s="65">
        <f t="shared" ref="I14:P14" si="2">SUM(I15:I19)</f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>SUM(N15:N19)</f>
        <v>0</v>
      </c>
      <c r="O14" s="65">
        <f t="shared" si="2"/>
        <v>0</v>
      </c>
      <c r="P14" s="65">
        <f t="shared" si="2"/>
        <v>0</v>
      </c>
      <c r="Q14" s="72">
        <f t="shared" si="0"/>
        <v>23460111.620000001</v>
      </c>
    </row>
    <row r="15" spans="1:25" ht="15" customHeight="1" x14ac:dyDescent="0.2">
      <c r="A15" s="19" t="s">
        <v>18</v>
      </c>
      <c r="B15" s="21">
        <v>138856000</v>
      </c>
      <c r="C15" s="56"/>
      <c r="D15" s="39">
        <v>0</v>
      </c>
      <c r="E15" s="30">
        <v>9631356.25</v>
      </c>
      <c r="F15" s="39">
        <v>9684356.25</v>
      </c>
      <c r="G15" s="61"/>
      <c r="H15" s="39"/>
      <c r="I15" s="39"/>
      <c r="J15" s="39"/>
      <c r="K15" s="62"/>
      <c r="L15" s="39"/>
      <c r="M15" s="39"/>
      <c r="N15" s="39"/>
      <c r="O15" s="39"/>
      <c r="P15" s="39"/>
      <c r="Q15" s="57">
        <f t="shared" si="0"/>
        <v>19315712.5</v>
      </c>
    </row>
    <row r="16" spans="1:25" ht="15" customHeight="1" x14ac:dyDescent="0.2">
      <c r="A16" s="19" t="s">
        <v>19</v>
      </c>
      <c r="B16" s="21">
        <v>28532000</v>
      </c>
      <c r="C16" s="63"/>
      <c r="D16" s="39">
        <v>0</v>
      </c>
      <c r="E16" s="30">
        <v>588000</v>
      </c>
      <c r="F16" s="39">
        <v>588000</v>
      </c>
      <c r="G16" s="61"/>
      <c r="H16" s="39"/>
      <c r="I16" s="39"/>
      <c r="J16" s="39"/>
      <c r="K16" s="62"/>
      <c r="L16" s="39"/>
      <c r="M16" s="39"/>
      <c r="N16" s="39"/>
      <c r="O16" s="39"/>
      <c r="P16" s="39"/>
      <c r="Q16" s="57">
        <f t="shared" si="0"/>
        <v>1176000</v>
      </c>
    </row>
    <row r="17" spans="1:19" ht="15" customHeight="1" x14ac:dyDescent="0.2">
      <c r="A17" s="19" t="s">
        <v>20</v>
      </c>
      <c r="B17" s="21">
        <v>432000</v>
      </c>
      <c r="C17" s="63"/>
      <c r="D17" s="39">
        <v>0</v>
      </c>
      <c r="E17" s="30">
        <v>36000</v>
      </c>
      <c r="F17" s="39">
        <v>0</v>
      </c>
      <c r="G17" s="61"/>
      <c r="H17" s="39"/>
      <c r="I17" s="39"/>
      <c r="J17" s="39"/>
      <c r="K17" s="62"/>
      <c r="L17" s="39"/>
      <c r="M17" s="39"/>
      <c r="N17" s="39"/>
      <c r="O17" s="39"/>
      <c r="P17" s="39"/>
      <c r="Q17" s="57">
        <f t="shared" si="0"/>
        <v>36000</v>
      </c>
    </row>
    <row r="18" spans="1:19" ht="15" customHeight="1" x14ac:dyDescent="0.2">
      <c r="A18" s="54" t="s">
        <v>58</v>
      </c>
      <c r="B18" s="30">
        <v>0</v>
      </c>
      <c r="C18" s="63"/>
      <c r="D18" s="39">
        <v>0</v>
      </c>
      <c r="E18" s="30">
        <v>0</v>
      </c>
      <c r="F18" s="39">
        <v>0</v>
      </c>
      <c r="G18" s="61"/>
      <c r="H18" s="39"/>
      <c r="I18" s="39"/>
      <c r="J18" s="39"/>
      <c r="K18" s="62"/>
      <c r="L18" s="39"/>
      <c r="M18" s="39"/>
      <c r="N18" s="39"/>
      <c r="O18" s="39"/>
      <c r="P18" s="39"/>
      <c r="Q18" s="57">
        <f t="shared" si="0"/>
        <v>0</v>
      </c>
    </row>
    <row r="19" spans="1:19" ht="15" customHeight="1" x14ac:dyDescent="0.2">
      <c r="A19" s="15" t="s">
        <v>21</v>
      </c>
      <c r="B19" s="21">
        <v>19319659</v>
      </c>
      <c r="C19" s="56"/>
      <c r="D19" s="39">
        <v>0</v>
      </c>
      <c r="E19" s="30">
        <v>1461630.91</v>
      </c>
      <c r="F19" s="39">
        <v>1470768.21</v>
      </c>
      <c r="G19" s="61"/>
      <c r="H19" s="39"/>
      <c r="I19" s="39"/>
      <c r="J19" s="39"/>
      <c r="K19" s="62"/>
      <c r="L19" s="39"/>
      <c r="M19" s="39"/>
      <c r="N19" s="39"/>
      <c r="O19" s="39"/>
      <c r="P19" s="39"/>
      <c r="Q19" s="57">
        <f t="shared" si="0"/>
        <v>2932399.12</v>
      </c>
    </row>
    <row r="20" spans="1:19" ht="15" customHeight="1" x14ac:dyDescent="0.25">
      <c r="A20" s="18" t="s">
        <v>22</v>
      </c>
      <c r="B20" s="92">
        <f>SUM(B21:B29)</f>
        <v>57113052</v>
      </c>
      <c r="C20" s="95">
        <f>SUM(C21:C29)</f>
        <v>0</v>
      </c>
      <c r="D20" s="94">
        <f>SUM(D21:D29)</f>
        <v>0</v>
      </c>
      <c r="E20" s="31">
        <f>SUM(E21:E29)</f>
        <v>1206197.33</v>
      </c>
      <c r="F20" s="41">
        <f t="shared" ref="F20:G20" si="3">SUM(F21:F29)</f>
        <v>1409200.48</v>
      </c>
      <c r="G20" s="41">
        <f t="shared" si="3"/>
        <v>0</v>
      </c>
      <c r="H20" s="41">
        <f t="shared" ref="H20:N20" si="4">SUM(H21:H29)</f>
        <v>0</v>
      </c>
      <c r="I20" s="41">
        <f t="shared" si="4"/>
        <v>0</v>
      </c>
      <c r="J20" s="41">
        <f t="shared" si="4"/>
        <v>0</v>
      </c>
      <c r="K20" s="41">
        <f t="shared" si="4"/>
        <v>0</v>
      </c>
      <c r="L20" s="41">
        <f t="shared" si="4"/>
        <v>0</v>
      </c>
      <c r="M20" s="41">
        <f t="shared" si="4"/>
        <v>0</v>
      </c>
      <c r="N20" s="41">
        <f t="shared" si="4"/>
        <v>0</v>
      </c>
      <c r="O20" s="41">
        <f>SUM(O21:O29)</f>
        <v>0</v>
      </c>
      <c r="P20" s="41">
        <f>SUM(P21:P29)</f>
        <v>0</v>
      </c>
      <c r="Q20" s="71">
        <f t="shared" si="0"/>
        <v>2615397.81</v>
      </c>
    </row>
    <row r="21" spans="1:19" ht="15" customHeight="1" x14ac:dyDescent="0.2">
      <c r="A21" s="19" t="s">
        <v>23</v>
      </c>
      <c r="B21" s="21">
        <v>8680000</v>
      </c>
      <c r="C21" s="42"/>
      <c r="D21" s="39">
        <v>0</v>
      </c>
      <c r="E21" s="30">
        <v>569929.03</v>
      </c>
      <c r="F21" s="39">
        <v>499033.66</v>
      </c>
      <c r="G21" s="61"/>
      <c r="H21" s="39"/>
      <c r="I21" s="39"/>
      <c r="J21" s="39"/>
      <c r="K21" s="62"/>
      <c r="L21" s="39"/>
      <c r="M21" s="39"/>
      <c r="N21" s="39"/>
      <c r="O21" s="39"/>
      <c r="P21" s="39"/>
      <c r="Q21" s="57">
        <f t="shared" si="0"/>
        <v>1068962.69</v>
      </c>
    </row>
    <row r="22" spans="1:19" ht="15" customHeight="1" x14ac:dyDescent="0.2">
      <c r="A22" s="15" t="s">
        <v>24</v>
      </c>
      <c r="B22" s="21">
        <v>5370000</v>
      </c>
      <c r="C22" s="42"/>
      <c r="D22" s="39">
        <v>0</v>
      </c>
      <c r="E22" s="30">
        <v>0</v>
      </c>
      <c r="F22" s="39">
        <v>0</v>
      </c>
      <c r="G22" s="61"/>
      <c r="H22" s="39"/>
      <c r="I22" s="39"/>
      <c r="J22" s="39"/>
      <c r="K22" s="62"/>
      <c r="L22" s="39"/>
      <c r="M22" s="39"/>
      <c r="N22" s="39"/>
      <c r="O22" s="39"/>
      <c r="P22" s="39"/>
      <c r="Q22" s="57">
        <f t="shared" si="0"/>
        <v>0</v>
      </c>
    </row>
    <row r="23" spans="1:19" ht="15" customHeight="1" x14ac:dyDescent="0.2">
      <c r="A23" s="19" t="s">
        <v>25</v>
      </c>
      <c r="B23" s="21">
        <v>4000000</v>
      </c>
      <c r="C23" s="42"/>
      <c r="D23" s="39">
        <v>0</v>
      </c>
      <c r="E23" s="30">
        <v>0</v>
      </c>
      <c r="F23" s="39">
        <v>34577.5</v>
      </c>
      <c r="G23" s="61"/>
      <c r="H23" s="39"/>
      <c r="I23" s="39"/>
      <c r="J23" s="39"/>
      <c r="K23" s="62"/>
      <c r="L23" s="39"/>
      <c r="M23" s="39"/>
      <c r="N23" s="39"/>
      <c r="O23" s="39"/>
      <c r="P23" s="39"/>
      <c r="Q23" s="57">
        <f t="shared" si="0"/>
        <v>34577.5</v>
      </c>
    </row>
    <row r="24" spans="1:19" ht="15" customHeight="1" x14ac:dyDescent="0.2">
      <c r="A24" s="19" t="s">
        <v>26</v>
      </c>
      <c r="B24" s="21">
        <v>1260000</v>
      </c>
      <c r="C24" s="42"/>
      <c r="D24" s="39">
        <v>0</v>
      </c>
      <c r="E24" s="30">
        <v>0</v>
      </c>
      <c r="F24" s="39">
        <v>0</v>
      </c>
      <c r="G24" s="61"/>
      <c r="H24" s="39"/>
      <c r="I24" s="39"/>
      <c r="J24" s="39"/>
      <c r="K24" s="62"/>
      <c r="L24" s="39"/>
      <c r="M24" s="39"/>
      <c r="N24" s="39"/>
      <c r="O24" s="39"/>
      <c r="P24" s="39"/>
      <c r="Q24" s="57">
        <f t="shared" si="0"/>
        <v>0</v>
      </c>
    </row>
    <row r="25" spans="1:19" ht="15" customHeight="1" x14ac:dyDescent="0.2">
      <c r="A25" s="19" t="s">
        <v>27</v>
      </c>
      <c r="B25" s="21">
        <v>14096000</v>
      </c>
      <c r="C25" s="56"/>
      <c r="D25" s="39">
        <v>0</v>
      </c>
      <c r="E25" s="30">
        <v>23600</v>
      </c>
      <c r="F25" s="39">
        <v>484805.4</v>
      </c>
      <c r="G25" s="61"/>
      <c r="H25" s="39"/>
      <c r="I25" s="39"/>
      <c r="J25" s="39"/>
      <c r="K25" s="62"/>
      <c r="L25" s="39"/>
      <c r="M25" s="39"/>
      <c r="N25" s="39"/>
      <c r="O25" s="39"/>
      <c r="P25" s="39"/>
      <c r="Q25" s="57">
        <f t="shared" si="0"/>
        <v>508405.4</v>
      </c>
    </row>
    <row r="26" spans="1:19" ht="15" customHeight="1" x14ac:dyDescent="0.2">
      <c r="A26" s="19" t="s">
        <v>28</v>
      </c>
      <c r="B26" s="21">
        <v>5700000</v>
      </c>
      <c r="C26" s="42"/>
      <c r="D26" s="39">
        <v>0</v>
      </c>
      <c r="E26" s="30">
        <v>612668.30000000005</v>
      </c>
      <c r="F26" s="39">
        <v>390783.92</v>
      </c>
      <c r="G26" s="61"/>
      <c r="H26" s="39"/>
      <c r="I26" s="39"/>
      <c r="J26" s="39"/>
      <c r="K26" s="62"/>
      <c r="L26" s="39"/>
      <c r="M26" s="39"/>
      <c r="N26" s="39"/>
      <c r="O26" s="39"/>
      <c r="P26" s="64"/>
      <c r="Q26" s="57">
        <f t="shared" si="0"/>
        <v>1003452.22</v>
      </c>
    </row>
    <row r="27" spans="1:19" ht="24" x14ac:dyDescent="0.2">
      <c r="A27" s="15" t="s">
        <v>29</v>
      </c>
      <c r="B27" s="21">
        <v>12270808</v>
      </c>
      <c r="C27" s="42"/>
      <c r="D27" s="39">
        <v>0</v>
      </c>
      <c r="E27" s="30">
        <v>0</v>
      </c>
      <c r="F27" s="39">
        <v>0</v>
      </c>
      <c r="G27" s="61"/>
      <c r="H27" s="39"/>
      <c r="I27" s="39"/>
      <c r="J27" s="39"/>
      <c r="K27" s="62"/>
      <c r="L27" s="39"/>
      <c r="M27" s="39"/>
      <c r="N27" s="39"/>
      <c r="O27" s="39"/>
      <c r="P27" s="39"/>
      <c r="Q27" s="57">
        <f t="shared" si="0"/>
        <v>0</v>
      </c>
      <c r="S27" s="34"/>
    </row>
    <row r="28" spans="1:19" ht="15" customHeight="1" x14ac:dyDescent="0.2">
      <c r="A28" s="15" t="s">
        <v>30</v>
      </c>
      <c r="B28" s="21">
        <v>4236244</v>
      </c>
      <c r="C28" s="42"/>
      <c r="D28" s="39">
        <v>0</v>
      </c>
      <c r="E28" s="30">
        <v>0</v>
      </c>
      <c r="F28" s="39">
        <v>0</v>
      </c>
      <c r="G28" s="61"/>
      <c r="H28" s="39"/>
      <c r="I28" s="39"/>
      <c r="J28" s="39"/>
      <c r="K28" s="62"/>
      <c r="L28" s="39"/>
      <c r="M28" s="39"/>
      <c r="N28" s="39"/>
      <c r="O28" s="39"/>
      <c r="P28" s="39"/>
      <c r="Q28" s="57">
        <f t="shared" si="0"/>
        <v>0</v>
      </c>
    </row>
    <row r="29" spans="1:19" ht="15" customHeight="1" x14ac:dyDescent="0.2">
      <c r="A29" s="15" t="s">
        <v>31</v>
      </c>
      <c r="B29" s="22">
        <v>1500000</v>
      </c>
      <c r="C29" s="42"/>
      <c r="D29" s="39">
        <v>0</v>
      </c>
      <c r="E29" s="30">
        <v>0</v>
      </c>
      <c r="F29" s="39">
        <v>0</v>
      </c>
      <c r="G29" s="61"/>
      <c r="H29" s="39"/>
      <c r="I29" s="39"/>
      <c r="J29" s="39"/>
      <c r="K29" s="62"/>
      <c r="L29" s="39"/>
      <c r="M29" s="39"/>
      <c r="N29" s="39"/>
      <c r="O29" s="39"/>
      <c r="P29" s="39"/>
      <c r="Q29" s="57">
        <f t="shared" si="0"/>
        <v>0</v>
      </c>
    </row>
    <row r="30" spans="1:19" ht="15" customHeight="1" x14ac:dyDescent="0.25">
      <c r="A30" s="18" t="s">
        <v>32</v>
      </c>
      <c r="B30" s="92">
        <f>SUM(B31:B39)</f>
        <v>22339081</v>
      </c>
      <c r="C30" s="55">
        <f>SUM(C31:C39)</f>
        <v>0</v>
      </c>
      <c r="D30" s="94">
        <f>SUM(D31:D39)</f>
        <v>0</v>
      </c>
      <c r="E30" s="86">
        <f t="shared" ref="E30:Q30" si="5">SUM(E31:E39)</f>
        <v>0</v>
      </c>
      <c r="F30" s="94">
        <f t="shared" si="5"/>
        <v>0</v>
      </c>
      <c r="G30" s="94">
        <f t="shared" si="5"/>
        <v>0</v>
      </c>
      <c r="H30" s="94">
        <f t="shared" si="5"/>
        <v>0</v>
      </c>
      <c r="I30" s="94">
        <f t="shared" si="5"/>
        <v>0</v>
      </c>
      <c r="J30" s="94">
        <f t="shared" si="5"/>
        <v>0</v>
      </c>
      <c r="K30" s="94">
        <f t="shared" si="5"/>
        <v>0</v>
      </c>
      <c r="L30" s="94">
        <f t="shared" si="5"/>
        <v>0</v>
      </c>
      <c r="M30" s="94">
        <f t="shared" si="5"/>
        <v>0</v>
      </c>
      <c r="N30" s="94">
        <f t="shared" si="5"/>
        <v>0</v>
      </c>
      <c r="O30" s="94">
        <f t="shared" si="5"/>
        <v>0</v>
      </c>
      <c r="P30" s="94">
        <f t="shared" si="5"/>
        <v>0</v>
      </c>
      <c r="Q30" s="87">
        <f t="shared" si="5"/>
        <v>0</v>
      </c>
    </row>
    <row r="31" spans="1:19" ht="15" customHeight="1" x14ac:dyDescent="0.2">
      <c r="A31" s="15" t="s">
        <v>33</v>
      </c>
      <c r="B31" s="21">
        <v>2440641</v>
      </c>
      <c r="C31" s="42"/>
      <c r="D31" s="39">
        <v>0</v>
      </c>
      <c r="E31" s="30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57">
        <v>0</v>
      </c>
    </row>
    <row r="32" spans="1:19" ht="15" customHeight="1" x14ac:dyDescent="0.2">
      <c r="A32" s="19" t="s">
        <v>34</v>
      </c>
      <c r="B32" s="21">
        <v>355000</v>
      </c>
      <c r="C32" s="42"/>
      <c r="D32" s="39">
        <v>0</v>
      </c>
      <c r="E32" s="30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57">
        <v>0</v>
      </c>
    </row>
    <row r="33" spans="1:17" ht="15" customHeight="1" x14ac:dyDescent="0.2">
      <c r="A33" s="15" t="s">
        <v>102</v>
      </c>
      <c r="B33" s="21">
        <v>1232794</v>
      </c>
      <c r="C33" s="42"/>
      <c r="D33" s="39">
        <v>0</v>
      </c>
      <c r="E33" s="30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57">
        <v>0</v>
      </c>
    </row>
    <row r="34" spans="1:17" ht="15" customHeight="1" x14ac:dyDescent="0.2">
      <c r="A34" s="15" t="s">
        <v>59</v>
      </c>
      <c r="B34" s="30">
        <v>0</v>
      </c>
      <c r="C34" s="42"/>
      <c r="D34" s="39">
        <v>0</v>
      </c>
      <c r="E34" s="30">
        <v>0</v>
      </c>
      <c r="F34" s="39">
        <v>0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7">
        <v>0</v>
      </c>
    </row>
    <row r="35" spans="1:17" ht="15" customHeight="1" x14ac:dyDescent="0.2">
      <c r="A35" s="15" t="s">
        <v>103</v>
      </c>
      <c r="B35" s="21">
        <v>827800</v>
      </c>
      <c r="C35" s="42"/>
      <c r="D35" s="39">
        <v>0</v>
      </c>
      <c r="E35" s="30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57">
        <v>0</v>
      </c>
    </row>
    <row r="36" spans="1:17" ht="15" customHeight="1" x14ac:dyDescent="0.2">
      <c r="A36" s="15" t="s">
        <v>35</v>
      </c>
      <c r="B36" s="35">
        <v>85367</v>
      </c>
      <c r="C36" s="42"/>
      <c r="D36" s="39">
        <v>0</v>
      </c>
      <c r="E36" s="30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57">
        <v>0</v>
      </c>
    </row>
    <row r="37" spans="1:17" ht="15" customHeight="1" x14ac:dyDescent="0.2">
      <c r="A37" s="15" t="s">
        <v>36</v>
      </c>
      <c r="B37" s="21">
        <v>11940632</v>
      </c>
      <c r="C37" s="42"/>
      <c r="D37" s="39">
        <v>0</v>
      </c>
      <c r="E37" s="30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57">
        <v>0</v>
      </c>
    </row>
    <row r="38" spans="1:17" ht="15" x14ac:dyDescent="0.2">
      <c r="A38" s="45" t="s">
        <v>60</v>
      </c>
      <c r="B38" s="30">
        <v>0</v>
      </c>
      <c r="C38" s="42"/>
      <c r="D38" s="39">
        <v>0</v>
      </c>
      <c r="E38" s="30">
        <v>0</v>
      </c>
      <c r="F38" s="39">
        <v>0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57">
        <v>0</v>
      </c>
    </row>
    <row r="39" spans="1:17" ht="15" customHeight="1" x14ac:dyDescent="0.2">
      <c r="A39" s="19" t="s">
        <v>37</v>
      </c>
      <c r="B39" s="21">
        <v>5456847</v>
      </c>
      <c r="C39" s="56"/>
      <c r="D39" s="39">
        <v>0</v>
      </c>
      <c r="E39" s="30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57">
        <v>0</v>
      </c>
    </row>
    <row r="40" spans="1:17" ht="15" customHeight="1" x14ac:dyDescent="0.25">
      <c r="A40" s="40" t="s">
        <v>61</v>
      </c>
      <c r="B40" s="86">
        <v>0</v>
      </c>
      <c r="C40" s="94">
        <v>0</v>
      </c>
      <c r="D40" s="94">
        <v>0</v>
      </c>
      <c r="E40" s="86">
        <v>0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87">
        <v>0</v>
      </c>
    </row>
    <row r="41" spans="1:17" ht="15" customHeight="1" x14ac:dyDescent="0.2">
      <c r="A41" s="15" t="s">
        <v>62</v>
      </c>
      <c r="B41" s="30">
        <v>0</v>
      </c>
      <c r="C41" s="56"/>
      <c r="D41" s="39">
        <v>0</v>
      </c>
      <c r="E41" s="30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57">
        <v>0</v>
      </c>
    </row>
    <row r="42" spans="1:17" ht="15" customHeight="1" x14ac:dyDescent="0.2">
      <c r="A42" s="15" t="s">
        <v>63</v>
      </c>
      <c r="B42" s="30">
        <v>0</v>
      </c>
      <c r="C42" s="56"/>
      <c r="D42" s="39">
        <v>0</v>
      </c>
      <c r="E42" s="30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57">
        <v>0</v>
      </c>
    </row>
    <row r="43" spans="1:17" ht="15" customHeight="1" x14ac:dyDescent="0.2">
      <c r="A43" s="15" t="s">
        <v>64</v>
      </c>
      <c r="B43" s="30">
        <v>0</v>
      </c>
      <c r="C43" s="56"/>
      <c r="D43" s="39">
        <v>0</v>
      </c>
      <c r="E43" s="30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57">
        <v>0</v>
      </c>
    </row>
    <row r="44" spans="1:17" ht="15" x14ac:dyDescent="0.2">
      <c r="A44" s="15" t="s">
        <v>65</v>
      </c>
      <c r="B44" s="30">
        <v>0</v>
      </c>
      <c r="C44" s="56"/>
      <c r="D44" s="39">
        <v>0</v>
      </c>
      <c r="E44" s="30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57">
        <v>0</v>
      </c>
    </row>
    <row r="45" spans="1:17" ht="15" x14ac:dyDescent="0.2">
      <c r="A45" s="15" t="s">
        <v>66</v>
      </c>
      <c r="B45" s="30">
        <v>0</v>
      </c>
      <c r="C45" s="56"/>
      <c r="D45" s="39">
        <v>0</v>
      </c>
      <c r="E45" s="30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57">
        <v>0</v>
      </c>
    </row>
    <row r="46" spans="1:17" ht="15" x14ac:dyDescent="0.2">
      <c r="A46" s="15" t="s">
        <v>104</v>
      </c>
      <c r="B46" s="30">
        <v>0</v>
      </c>
      <c r="C46" s="56"/>
      <c r="D46" s="39">
        <v>0</v>
      </c>
      <c r="E46" s="30">
        <v>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57">
        <v>0</v>
      </c>
    </row>
    <row r="47" spans="1:17" ht="15" customHeight="1" x14ac:dyDescent="0.2">
      <c r="A47" s="15" t="s">
        <v>67</v>
      </c>
      <c r="B47" s="30">
        <v>0</v>
      </c>
      <c r="C47" s="56"/>
      <c r="D47" s="39">
        <v>0</v>
      </c>
      <c r="E47" s="30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57">
        <v>0</v>
      </c>
    </row>
    <row r="48" spans="1:17" ht="15" customHeight="1" x14ac:dyDescent="0.2">
      <c r="A48" s="15" t="s">
        <v>68</v>
      </c>
      <c r="B48" s="30">
        <v>0</v>
      </c>
      <c r="C48" s="56"/>
      <c r="D48" s="39">
        <v>0</v>
      </c>
      <c r="E48" s="30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57">
        <v>0</v>
      </c>
    </row>
    <row r="49" spans="1:25" ht="15" customHeight="1" x14ac:dyDescent="0.25">
      <c r="A49" s="40" t="s">
        <v>69</v>
      </c>
      <c r="B49" s="86">
        <f>SUM(B50:B56)</f>
        <v>0</v>
      </c>
      <c r="C49" s="94">
        <f t="shared" ref="C49:D49" si="6">SUM(C50:C56)</f>
        <v>0</v>
      </c>
      <c r="D49" s="94">
        <f t="shared" si="6"/>
        <v>0</v>
      </c>
      <c r="E49" s="86">
        <f t="shared" ref="E49" si="7">SUM(E50:E56)</f>
        <v>0</v>
      </c>
      <c r="F49" s="94">
        <f t="shared" ref="F49" si="8">SUM(F50:F56)</f>
        <v>0</v>
      </c>
      <c r="G49" s="94">
        <f t="shared" ref="G49" si="9">SUM(G50:G56)</f>
        <v>0</v>
      </c>
      <c r="H49" s="94">
        <f t="shared" ref="H49" si="10">SUM(H50:H56)</f>
        <v>0</v>
      </c>
      <c r="I49" s="94">
        <f t="shared" ref="I49" si="11">SUM(I50:I56)</f>
        <v>0</v>
      </c>
      <c r="J49" s="94">
        <f t="shared" ref="J49" si="12">SUM(J50:J56)</f>
        <v>0</v>
      </c>
      <c r="K49" s="94">
        <f t="shared" ref="K49" si="13">SUM(K50:K56)</f>
        <v>0</v>
      </c>
      <c r="L49" s="94">
        <f t="shared" ref="L49" si="14">SUM(L50:L56)</f>
        <v>0</v>
      </c>
      <c r="M49" s="94">
        <f t="shared" ref="M49" si="15">SUM(M50:M56)</f>
        <v>0</v>
      </c>
      <c r="N49" s="94">
        <f t="shared" ref="N49" si="16">SUM(N50:N56)</f>
        <v>0</v>
      </c>
      <c r="O49" s="94">
        <f t="shared" ref="O49" si="17">SUM(O50:O56)</f>
        <v>0</v>
      </c>
      <c r="P49" s="94">
        <f t="shared" ref="P49" si="18">SUM(P50:P56)</f>
        <v>0</v>
      </c>
      <c r="Q49" s="87">
        <f t="shared" ref="Q49" si="19">SUM(Q50:Q56)</f>
        <v>0</v>
      </c>
    </row>
    <row r="50" spans="1:25" ht="15" customHeight="1" x14ac:dyDescent="0.2">
      <c r="A50" s="15" t="s">
        <v>70</v>
      </c>
      <c r="B50" s="30">
        <v>0</v>
      </c>
      <c r="C50" s="39">
        <v>0</v>
      </c>
      <c r="D50" s="39">
        <v>0</v>
      </c>
      <c r="E50" s="30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57">
        <v>0</v>
      </c>
    </row>
    <row r="51" spans="1:25" ht="15" customHeight="1" x14ac:dyDescent="0.2">
      <c r="A51" s="15" t="s">
        <v>71</v>
      </c>
      <c r="B51" s="30">
        <v>0</v>
      </c>
      <c r="C51" s="39">
        <v>0</v>
      </c>
      <c r="D51" s="39">
        <v>0</v>
      </c>
      <c r="E51" s="30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57">
        <v>0</v>
      </c>
    </row>
    <row r="52" spans="1:25" ht="15" customHeight="1" x14ac:dyDescent="0.2">
      <c r="A52" s="15" t="s">
        <v>72</v>
      </c>
      <c r="B52" s="30">
        <v>0</v>
      </c>
      <c r="C52" s="39">
        <v>0</v>
      </c>
      <c r="D52" s="39">
        <v>0</v>
      </c>
      <c r="E52" s="30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57">
        <v>0</v>
      </c>
    </row>
    <row r="53" spans="1:25" ht="12.75" x14ac:dyDescent="0.2">
      <c r="A53" s="15" t="s">
        <v>73</v>
      </c>
      <c r="B53" s="30">
        <v>0</v>
      </c>
      <c r="C53" s="39">
        <v>0</v>
      </c>
      <c r="D53" s="39">
        <v>0</v>
      </c>
      <c r="E53" s="30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57">
        <v>0</v>
      </c>
    </row>
    <row r="54" spans="1:25" ht="12.75" x14ac:dyDescent="0.2">
      <c r="A54" s="15" t="s">
        <v>74</v>
      </c>
      <c r="B54" s="30">
        <v>0</v>
      </c>
      <c r="C54" s="39">
        <v>0</v>
      </c>
      <c r="D54" s="39">
        <v>0</v>
      </c>
      <c r="E54" s="30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57">
        <v>0</v>
      </c>
    </row>
    <row r="55" spans="1:25" ht="15" customHeight="1" x14ac:dyDescent="0.2">
      <c r="A55" s="19" t="s">
        <v>75</v>
      </c>
      <c r="B55" s="30">
        <v>0</v>
      </c>
      <c r="C55" s="39">
        <v>0</v>
      </c>
      <c r="D55" s="39">
        <v>0</v>
      </c>
      <c r="E55" s="30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57">
        <v>0</v>
      </c>
    </row>
    <row r="56" spans="1:25" ht="15" customHeight="1" x14ac:dyDescent="0.2">
      <c r="A56" s="15" t="s">
        <v>76</v>
      </c>
      <c r="B56" s="30">
        <v>0</v>
      </c>
      <c r="C56" s="39">
        <v>0</v>
      </c>
      <c r="D56" s="39">
        <v>0</v>
      </c>
      <c r="E56" s="30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57">
        <v>0</v>
      </c>
    </row>
    <row r="57" spans="1:25" ht="15" customHeight="1" x14ac:dyDescent="0.25">
      <c r="A57" s="40" t="s">
        <v>38</v>
      </c>
      <c r="B57" s="92">
        <f>SUM(B58:B64)</f>
        <v>9633208</v>
      </c>
      <c r="C57" s="93">
        <f>SUM(C58:C64)</f>
        <v>0</v>
      </c>
      <c r="D57" s="94">
        <f>SUM(D58:D64)</f>
        <v>0</v>
      </c>
      <c r="E57" s="86">
        <f t="shared" ref="E57:Q57" si="20">SUM(E58:E64)</f>
        <v>0</v>
      </c>
      <c r="F57" s="94">
        <f t="shared" si="20"/>
        <v>0</v>
      </c>
      <c r="G57" s="94">
        <f t="shared" si="20"/>
        <v>0</v>
      </c>
      <c r="H57" s="94">
        <f t="shared" si="20"/>
        <v>0</v>
      </c>
      <c r="I57" s="94">
        <f t="shared" si="20"/>
        <v>0</v>
      </c>
      <c r="J57" s="94">
        <f t="shared" si="20"/>
        <v>0</v>
      </c>
      <c r="K57" s="94">
        <f t="shared" si="20"/>
        <v>0</v>
      </c>
      <c r="L57" s="94">
        <f t="shared" si="20"/>
        <v>0</v>
      </c>
      <c r="M57" s="94">
        <f t="shared" si="20"/>
        <v>0</v>
      </c>
      <c r="N57" s="94">
        <f t="shared" si="20"/>
        <v>0</v>
      </c>
      <c r="O57" s="94">
        <f t="shared" si="20"/>
        <v>0</v>
      </c>
      <c r="P57" s="94">
        <f t="shared" si="20"/>
        <v>0</v>
      </c>
      <c r="Q57" s="87">
        <f t="shared" si="20"/>
        <v>0</v>
      </c>
    </row>
    <row r="58" spans="1:25" ht="15" customHeight="1" x14ac:dyDescent="0.2">
      <c r="A58" s="19" t="s">
        <v>39</v>
      </c>
      <c r="B58" s="21">
        <v>1942490</v>
      </c>
      <c r="C58" s="56"/>
      <c r="D58" s="39">
        <v>0</v>
      </c>
      <c r="E58" s="30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57">
        <v>0</v>
      </c>
    </row>
    <row r="59" spans="1:25" ht="15" customHeight="1" x14ac:dyDescent="0.2">
      <c r="A59" s="15" t="s">
        <v>40</v>
      </c>
      <c r="B59" s="21">
        <v>428680</v>
      </c>
      <c r="C59" s="42"/>
      <c r="D59" s="39">
        <v>0</v>
      </c>
      <c r="E59" s="30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57">
        <v>0</v>
      </c>
    </row>
    <row r="60" spans="1:25" ht="15" customHeight="1" x14ac:dyDescent="0.2">
      <c r="A60" s="15" t="s">
        <v>45</v>
      </c>
      <c r="B60" s="21">
        <v>613818</v>
      </c>
      <c r="C60" s="42"/>
      <c r="D60" s="69">
        <v>0</v>
      </c>
      <c r="E60" s="30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57">
        <v>0</v>
      </c>
    </row>
    <row r="61" spans="1:25" ht="15" customHeight="1" x14ac:dyDescent="0.2">
      <c r="A61" s="15" t="s">
        <v>54</v>
      </c>
      <c r="B61" s="21">
        <v>1945700</v>
      </c>
      <c r="C61" s="42"/>
      <c r="D61" s="69">
        <v>0</v>
      </c>
      <c r="E61" s="30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57">
        <v>0</v>
      </c>
    </row>
    <row r="62" spans="1:25" ht="15" customHeight="1" x14ac:dyDescent="0.2">
      <c r="A62" s="15" t="s">
        <v>41</v>
      </c>
      <c r="B62" s="21">
        <v>1202520</v>
      </c>
      <c r="C62" s="42"/>
      <c r="D62" s="69">
        <v>0</v>
      </c>
      <c r="E62" s="30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57"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15" t="s">
        <v>77</v>
      </c>
      <c r="B63" s="30">
        <v>0</v>
      </c>
      <c r="C63" s="42"/>
      <c r="D63" s="69">
        <v>0</v>
      </c>
      <c r="E63" s="30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57">
        <v>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15" t="s">
        <v>55</v>
      </c>
      <c r="B64" s="21">
        <v>3500000</v>
      </c>
      <c r="C64" s="42"/>
      <c r="D64" s="69">
        <v>0</v>
      </c>
      <c r="E64" s="30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57"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15" t="s">
        <v>111</v>
      </c>
      <c r="B65" s="30">
        <v>0</v>
      </c>
      <c r="C65" s="42"/>
      <c r="D65" s="69">
        <v>0</v>
      </c>
      <c r="E65" s="30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57"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15" t="s">
        <v>78</v>
      </c>
      <c r="B66" s="30">
        <v>0</v>
      </c>
      <c r="C66" s="42"/>
      <c r="D66" s="69">
        <v>0</v>
      </c>
      <c r="E66" s="30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57">
        <v>0</v>
      </c>
      <c r="R66" s="1"/>
      <c r="S66" s="1"/>
      <c r="T66" s="1"/>
      <c r="U66" s="1"/>
      <c r="V66" s="1"/>
      <c r="W66" s="1"/>
      <c r="X66" s="1"/>
      <c r="Y66" s="1"/>
    </row>
    <row r="67" spans="1:25" ht="15" customHeight="1" x14ac:dyDescent="0.25">
      <c r="A67" s="43" t="s">
        <v>79</v>
      </c>
      <c r="B67" s="86">
        <f>SUM(B68:B71)</f>
        <v>0</v>
      </c>
      <c r="C67" s="94">
        <f t="shared" ref="C67:D67" si="21">SUM(C68:C71)</f>
        <v>0</v>
      </c>
      <c r="D67" s="91">
        <f t="shared" si="21"/>
        <v>0</v>
      </c>
      <c r="E67" s="86">
        <f t="shared" ref="E67" si="22">SUM(E68:E71)</f>
        <v>0</v>
      </c>
      <c r="F67" s="94">
        <f t="shared" ref="F67" si="23">SUM(F68:F71)</f>
        <v>0</v>
      </c>
      <c r="G67" s="94">
        <f t="shared" ref="G67" si="24">SUM(G68:G71)</f>
        <v>0</v>
      </c>
      <c r="H67" s="94">
        <f t="shared" ref="H67" si="25">SUM(H68:H71)</f>
        <v>0</v>
      </c>
      <c r="I67" s="94">
        <f t="shared" ref="I67" si="26">SUM(I68:I71)</f>
        <v>0</v>
      </c>
      <c r="J67" s="94">
        <f t="shared" ref="J67" si="27">SUM(J68:J71)</f>
        <v>0</v>
      </c>
      <c r="K67" s="94">
        <f t="shared" ref="K67" si="28">SUM(K68:K71)</f>
        <v>0</v>
      </c>
      <c r="L67" s="94">
        <f t="shared" ref="L67" si="29">SUM(L68:L71)</f>
        <v>0</v>
      </c>
      <c r="M67" s="94">
        <f t="shared" ref="M67" si="30">SUM(M68:M71)</f>
        <v>0</v>
      </c>
      <c r="N67" s="94">
        <f t="shared" ref="N67" si="31">SUM(N68:N71)</f>
        <v>0</v>
      </c>
      <c r="O67" s="94">
        <f t="shared" ref="O67" si="32">SUM(O68:O71)</f>
        <v>0</v>
      </c>
      <c r="P67" s="94">
        <f t="shared" ref="P67" si="33">SUM(P68:P71)</f>
        <v>0</v>
      </c>
      <c r="Q67" s="87">
        <f t="shared" ref="Q67" si="34">SUM(Q68:Q71)</f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2" t="s">
        <v>80</v>
      </c>
      <c r="B68" s="30">
        <v>0</v>
      </c>
      <c r="C68" s="39">
        <v>0</v>
      </c>
      <c r="D68" s="69">
        <v>0</v>
      </c>
      <c r="E68" s="30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57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2" t="s">
        <v>81</v>
      </c>
      <c r="B69" s="30">
        <v>0</v>
      </c>
      <c r="C69" s="39">
        <v>0</v>
      </c>
      <c r="D69" s="39">
        <v>0</v>
      </c>
      <c r="E69" s="30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57">
        <v>0</v>
      </c>
      <c r="R69" s="1"/>
      <c r="S69" s="1"/>
      <c r="T69" s="1"/>
      <c r="U69" s="1"/>
      <c r="V69" s="1"/>
      <c r="W69" s="1"/>
      <c r="X69" s="1"/>
      <c r="Y69" s="1"/>
    </row>
    <row r="70" spans="1:25" ht="12.75" customHeight="1" thickBot="1" x14ac:dyDescent="0.25">
      <c r="A70" s="58" t="s">
        <v>82</v>
      </c>
      <c r="B70" s="59">
        <v>0</v>
      </c>
      <c r="C70" s="66">
        <v>0</v>
      </c>
      <c r="D70" s="66">
        <v>0</v>
      </c>
      <c r="E70" s="59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0">
        <v>0</v>
      </c>
      <c r="R70" s="1"/>
      <c r="S70" s="1"/>
      <c r="T70" s="1"/>
      <c r="U70" s="1"/>
      <c r="V70" s="1"/>
      <c r="W70" s="1"/>
      <c r="X70" s="1"/>
      <c r="Y70" s="1"/>
    </row>
    <row r="71" spans="1:25" ht="24" x14ac:dyDescent="0.2">
      <c r="A71" s="9" t="s">
        <v>83</v>
      </c>
      <c r="B71" s="30">
        <v>0</v>
      </c>
      <c r="C71" s="67">
        <v>0</v>
      </c>
      <c r="D71" s="69">
        <v>0</v>
      </c>
      <c r="E71" s="30">
        <v>0</v>
      </c>
      <c r="F71" s="67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69">
        <v>0</v>
      </c>
      <c r="Q71" s="57"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5">
      <c r="A72" s="108" t="s">
        <v>84</v>
      </c>
      <c r="B72" s="90">
        <f>SUM(B73:B74)</f>
        <v>0</v>
      </c>
      <c r="C72" s="94">
        <f t="shared" ref="C72:D72" si="35">SUM(C73:C74)</f>
        <v>0</v>
      </c>
      <c r="D72" s="90">
        <f t="shared" si="35"/>
        <v>0</v>
      </c>
      <c r="E72" s="90">
        <f t="shared" ref="E72" si="36">SUM(E73:E74)</f>
        <v>0</v>
      </c>
      <c r="F72" s="90">
        <f t="shared" ref="F72" si="37">SUM(F73:F74)</f>
        <v>0</v>
      </c>
      <c r="G72" s="94">
        <f t="shared" ref="G72" si="38">SUM(G73:G74)</f>
        <v>0</v>
      </c>
      <c r="H72" s="94">
        <f t="shared" ref="H72" si="39">SUM(H73:H74)</f>
        <v>0</v>
      </c>
      <c r="I72" s="94">
        <f t="shared" ref="I72" si="40">SUM(I73:I74)</f>
        <v>0</v>
      </c>
      <c r="J72" s="94">
        <f t="shared" ref="J72" si="41">SUM(J73:J74)</f>
        <v>0</v>
      </c>
      <c r="K72" s="94">
        <f t="shared" ref="K72" si="42">SUM(K73:K74)</f>
        <v>0</v>
      </c>
      <c r="L72" s="94">
        <f t="shared" ref="L72" si="43">SUM(L73:L74)</f>
        <v>0</v>
      </c>
      <c r="M72" s="94">
        <f t="shared" ref="M72" si="44">SUM(M73:M74)</f>
        <v>0</v>
      </c>
      <c r="N72" s="94">
        <f t="shared" ref="N72" si="45">SUM(N73:N74)</f>
        <v>0</v>
      </c>
      <c r="O72" s="94">
        <f t="shared" ref="O72" si="46">SUM(O73:O74)</f>
        <v>0</v>
      </c>
      <c r="P72" s="94">
        <f t="shared" ref="P72" si="47">SUM(P73:P74)</f>
        <v>0</v>
      </c>
      <c r="Q72" s="99">
        <f t="shared" ref="Q72" si="48">SUM(Q73:Q74)</f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12" t="s">
        <v>85</v>
      </c>
      <c r="B73" s="30">
        <v>0</v>
      </c>
      <c r="C73" s="39">
        <v>0</v>
      </c>
      <c r="D73" s="30">
        <v>0</v>
      </c>
      <c r="E73" s="39">
        <v>0</v>
      </c>
      <c r="F73" s="30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8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12" t="s">
        <v>86</v>
      </c>
      <c r="B74" s="30">
        <v>0</v>
      </c>
      <c r="C74" s="39">
        <v>0</v>
      </c>
      <c r="D74" s="30">
        <v>0</v>
      </c>
      <c r="E74" s="39">
        <v>0</v>
      </c>
      <c r="F74" s="30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8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12" t="s">
        <v>108</v>
      </c>
      <c r="B75" s="30">
        <v>0</v>
      </c>
      <c r="C75" s="39"/>
      <c r="D75" s="30">
        <v>0</v>
      </c>
      <c r="E75" s="39">
        <v>0</v>
      </c>
      <c r="F75" s="30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8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12" t="s">
        <v>109</v>
      </c>
      <c r="B76" s="30">
        <v>0</v>
      </c>
      <c r="C76" s="39"/>
      <c r="D76" s="30">
        <v>0</v>
      </c>
      <c r="E76" s="39">
        <v>0</v>
      </c>
      <c r="F76" s="30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8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2" t="s">
        <v>110</v>
      </c>
      <c r="B77" s="30">
        <v>0</v>
      </c>
      <c r="C77" s="39"/>
      <c r="D77" s="30">
        <v>0</v>
      </c>
      <c r="E77" s="39">
        <v>0</v>
      </c>
      <c r="F77" s="30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8"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5">
      <c r="A78" s="43" t="s">
        <v>87</v>
      </c>
      <c r="B78" s="86">
        <f>SUM(B79:B83)</f>
        <v>0</v>
      </c>
      <c r="C78" s="94">
        <f t="shared" ref="C78:D78" si="49">SUM(C79:C82)</f>
        <v>0</v>
      </c>
      <c r="D78" s="86">
        <f t="shared" si="49"/>
        <v>0</v>
      </c>
      <c r="E78" s="94">
        <f t="shared" ref="E78" si="50">SUM(E79:E82)</f>
        <v>0</v>
      </c>
      <c r="F78" s="86">
        <f t="shared" ref="F78" si="51">SUM(F79:F82)</f>
        <v>0</v>
      </c>
      <c r="G78" s="94">
        <f t="shared" ref="G78" si="52">SUM(G79:G82)</f>
        <v>0</v>
      </c>
      <c r="H78" s="94">
        <f t="shared" ref="H78" si="53">SUM(H79:H82)</f>
        <v>0</v>
      </c>
      <c r="I78" s="94">
        <f t="shared" ref="I78" si="54">SUM(I79:I82)</f>
        <v>0</v>
      </c>
      <c r="J78" s="94">
        <f t="shared" ref="J78" si="55">SUM(J79:J82)</f>
        <v>0</v>
      </c>
      <c r="K78" s="94">
        <f t="shared" ref="K78" si="56">SUM(K79:K82)</f>
        <v>0</v>
      </c>
      <c r="L78" s="94">
        <f t="shared" ref="L78" si="57">SUM(L79:L82)</f>
        <v>0</v>
      </c>
      <c r="M78" s="94">
        <f t="shared" ref="M78" si="58">SUM(M79:M82)</f>
        <v>0</v>
      </c>
      <c r="N78" s="94">
        <f t="shared" ref="N78" si="59">SUM(N79:N82)</f>
        <v>0</v>
      </c>
      <c r="O78" s="94">
        <f t="shared" ref="O78" si="60">SUM(O79:O82)</f>
        <v>0</v>
      </c>
      <c r="P78" s="94">
        <f t="shared" ref="P78" si="61">SUM(P79:P82)</f>
        <v>0</v>
      </c>
      <c r="Q78" s="99">
        <f t="shared" ref="Q78" si="62">SUM(Q79:Q82)</f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2" t="s">
        <v>88</v>
      </c>
      <c r="B79" s="30">
        <v>0</v>
      </c>
      <c r="C79" s="39">
        <v>0</v>
      </c>
      <c r="D79" s="30">
        <v>0</v>
      </c>
      <c r="E79" s="39">
        <v>0</v>
      </c>
      <c r="F79" s="30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8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2" t="s">
        <v>107</v>
      </c>
      <c r="B80" s="30">
        <v>0</v>
      </c>
      <c r="C80" s="39">
        <v>0</v>
      </c>
      <c r="D80" s="30">
        <v>0</v>
      </c>
      <c r="E80" s="39">
        <v>0</v>
      </c>
      <c r="F80" s="30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8">
        <v>0</v>
      </c>
      <c r="R80" s="1"/>
      <c r="S80" s="1"/>
      <c r="T80" s="1"/>
      <c r="U80" s="1"/>
      <c r="V80" s="1"/>
      <c r="W80" s="1"/>
      <c r="X80" s="1"/>
      <c r="Y80" s="1"/>
    </row>
    <row r="81" spans="1:25" ht="15" customHeight="1" x14ac:dyDescent="0.2">
      <c r="A81" s="12" t="s">
        <v>106</v>
      </c>
      <c r="B81" s="30">
        <v>0</v>
      </c>
      <c r="C81" s="39"/>
      <c r="D81" s="30">
        <v>0</v>
      </c>
      <c r="E81" s="39">
        <v>0</v>
      </c>
      <c r="F81" s="30">
        <v>0</v>
      </c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8">
        <v>0</v>
      </c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9" t="s">
        <v>89</v>
      </c>
      <c r="B82" s="105">
        <v>0</v>
      </c>
      <c r="C82" s="39">
        <v>0</v>
      </c>
      <c r="D82" s="30">
        <v>0</v>
      </c>
      <c r="E82" s="39">
        <v>0</v>
      </c>
      <c r="F82" s="30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8">
        <v>0</v>
      </c>
      <c r="R82" s="1"/>
      <c r="S82" s="1"/>
      <c r="T82" s="1"/>
      <c r="U82" s="1"/>
      <c r="V82" s="1"/>
      <c r="W82" s="1"/>
      <c r="X82" s="1"/>
      <c r="Y82" s="1"/>
    </row>
    <row r="83" spans="1:25" ht="25.5" customHeight="1" x14ac:dyDescent="0.2">
      <c r="A83" s="9" t="s">
        <v>105</v>
      </c>
      <c r="B83" s="30">
        <v>0</v>
      </c>
      <c r="C83" s="39"/>
      <c r="D83" s="30">
        <v>0</v>
      </c>
      <c r="E83" s="39">
        <v>0</v>
      </c>
      <c r="F83" s="30">
        <v>0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8">
        <v>0</v>
      </c>
      <c r="R83" s="1"/>
      <c r="S83" s="1"/>
      <c r="T83" s="1"/>
      <c r="U83" s="1"/>
      <c r="V83" s="1"/>
      <c r="W83" s="1"/>
      <c r="X83" s="1"/>
      <c r="Y83" s="1"/>
    </row>
    <row r="84" spans="1:25" ht="18" customHeight="1" x14ac:dyDescent="0.25">
      <c r="A84" s="44" t="s">
        <v>100</v>
      </c>
      <c r="B84" s="102">
        <f>+B57+B49+B40+B30+B20+B14</f>
        <v>276225000</v>
      </c>
      <c r="C84" s="97"/>
      <c r="D84" s="103">
        <v>0</v>
      </c>
      <c r="E84" s="98">
        <f>+E14+E20+E30+E40+E49+E57+E67+E72+E78</f>
        <v>12923184.49</v>
      </c>
      <c r="F84" s="103">
        <f t="shared" ref="F84:Q84" si="63">+F14+F20+F30+F40+F49+F57+F67+F72+F78</f>
        <v>13152324.940000001</v>
      </c>
      <c r="G84" s="98">
        <f t="shared" si="63"/>
        <v>0</v>
      </c>
      <c r="H84" s="98">
        <f t="shared" si="63"/>
        <v>0</v>
      </c>
      <c r="I84" s="98">
        <f t="shared" si="63"/>
        <v>0</v>
      </c>
      <c r="J84" s="98">
        <f t="shared" si="63"/>
        <v>0</v>
      </c>
      <c r="K84" s="98">
        <f t="shared" si="63"/>
        <v>0</v>
      </c>
      <c r="L84" s="98">
        <f t="shared" si="63"/>
        <v>0</v>
      </c>
      <c r="M84" s="98">
        <f t="shared" si="63"/>
        <v>0</v>
      </c>
      <c r="N84" s="98">
        <f t="shared" si="63"/>
        <v>0</v>
      </c>
      <c r="O84" s="98">
        <f t="shared" si="63"/>
        <v>0</v>
      </c>
      <c r="P84" s="98">
        <f t="shared" si="63"/>
        <v>0</v>
      </c>
      <c r="Q84" s="100">
        <f t="shared" si="63"/>
        <v>26075509.43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5">
      <c r="A85" s="43" t="s">
        <v>90</v>
      </c>
      <c r="B85" s="86">
        <v>0</v>
      </c>
      <c r="C85" s="94">
        <v>0</v>
      </c>
      <c r="D85" s="86">
        <v>0</v>
      </c>
      <c r="E85" s="94">
        <v>0</v>
      </c>
      <c r="F85" s="86">
        <v>0</v>
      </c>
      <c r="G85" s="94">
        <v>0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  <c r="P85" s="94">
        <v>0</v>
      </c>
      <c r="Q85" s="99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5">
      <c r="A86" s="43" t="s">
        <v>91</v>
      </c>
      <c r="B86" s="86">
        <v>0</v>
      </c>
      <c r="C86" s="94">
        <v>0</v>
      </c>
      <c r="D86" s="86">
        <v>0</v>
      </c>
      <c r="E86" s="94">
        <v>0</v>
      </c>
      <c r="F86" s="86">
        <v>0</v>
      </c>
      <c r="G86" s="94">
        <v>0</v>
      </c>
      <c r="H86" s="94">
        <v>0</v>
      </c>
      <c r="I86" s="94">
        <v>0</v>
      </c>
      <c r="J86" s="94">
        <v>0</v>
      </c>
      <c r="K86" s="94">
        <v>0</v>
      </c>
      <c r="L86" s="94">
        <v>0</v>
      </c>
      <c r="M86" s="94">
        <v>0</v>
      </c>
      <c r="N86" s="94">
        <v>0</v>
      </c>
      <c r="O86" s="94">
        <v>0</v>
      </c>
      <c r="P86" s="94">
        <v>0</v>
      </c>
      <c r="Q86" s="99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12" t="s">
        <v>92</v>
      </c>
      <c r="B87" s="30">
        <v>0</v>
      </c>
      <c r="C87" s="39">
        <v>0</v>
      </c>
      <c r="D87" s="30">
        <v>0</v>
      </c>
      <c r="E87" s="39">
        <v>0</v>
      </c>
      <c r="F87" s="30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8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12" t="s">
        <v>93</v>
      </c>
      <c r="B88" s="30">
        <v>0</v>
      </c>
      <c r="C88" s="39">
        <v>0</v>
      </c>
      <c r="D88" s="30">
        <v>0</v>
      </c>
      <c r="E88" s="39">
        <v>0</v>
      </c>
      <c r="F88" s="30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8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5">
      <c r="A89" s="43" t="s">
        <v>94</v>
      </c>
      <c r="B89" s="86">
        <v>0</v>
      </c>
      <c r="C89" s="94">
        <v>0</v>
      </c>
      <c r="D89" s="86">
        <v>0</v>
      </c>
      <c r="E89" s="94">
        <v>0</v>
      </c>
      <c r="F89" s="86">
        <v>0</v>
      </c>
      <c r="G89" s="94">
        <v>0</v>
      </c>
      <c r="H89" s="94">
        <v>0</v>
      </c>
      <c r="I89" s="94">
        <v>0</v>
      </c>
      <c r="J89" s="94">
        <v>0</v>
      </c>
      <c r="K89" s="94">
        <v>0</v>
      </c>
      <c r="L89" s="94">
        <v>0</v>
      </c>
      <c r="M89" s="94">
        <v>0</v>
      </c>
      <c r="N89" s="94">
        <v>0</v>
      </c>
      <c r="O89" s="94">
        <v>0</v>
      </c>
      <c r="P89" s="94">
        <v>0</v>
      </c>
      <c r="Q89" s="99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12" t="s">
        <v>95</v>
      </c>
      <c r="B90" s="30">
        <v>0</v>
      </c>
      <c r="C90" s="39">
        <v>0</v>
      </c>
      <c r="D90" s="30">
        <v>0</v>
      </c>
      <c r="E90" s="39">
        <v>0</v>
      </c>
      <c r="F90" s="30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8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12" t="s">
        <v>96</v>
      </c>
      <c r="B91" s="30">
        <v>0</v>
      </c>
      <c r="C91" s="39">
        <v>0</v>
      </c>
      <c r="D91" s="30">
        <v>0</v>
      </c>
      <c r="E91" s="39">
        <v>0</v>
      </c>
      <c r="F91" s="30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0</v>
      </c>
      <c r="Q91" s="8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5">
      <c r="A92" s="43" t="s">
        <v>97</v>
      </c>
      <c r="B92" s="86">
        <v>0</v>
      </c>
      <c r="C92" s="94">
        <v>0</v>
      </c>
      <c r="D92" s="86">
        <v>0</v>
      </c>
      <c r="E92" s="94">
        <v>0</v>
      </c>
      <c r="F92" s="86">
        <v>0</v>
      </c>
      <c r="G92" s="94">
        <v>0</v>
      </c>
      <c r="H92" s="94">
        <v>0</v>
      </c>
      <c r="I92" s="94">
        <v>0</v>
      </c>
      <c r="J92" s="94">
        <v>0</v>
      </c>
      <c r="K92" s="94">
        <v>0</v>
      </c>
      <c r="L92" s="94">
        <v>0</v>
      </c>
      <c r="M92" s="94">
        <v>0</v>
      </c>
      <c r="N92" s="94">
        <v>0</v>
      </c>
      <c r="O92" s="94">
        <v>0</v>
      </c>
      <c r="P92" s="94">
        <v>0</v>
      </c>
      <c r="Q92" s="99">
        <v>0</v>
      </c>
      <c r="R92" s="1"/>
      <c r="S92" s="1"/>
      <c r="T92" s="1"/>
      <c r="U92" s="1"/>
      <c r="V92" s="1"/>
      <c r="W92" s="1"/>
      <c r="X92" s="1"/>
      <c r="Y92" s="1"/>
    </row>
    <row r="93" spans="1:25" ht="15" customHeight="1" x14ac:dyDescent="0.2">
      <c r="A93" s="12" t="s">
        <v>98</v>
      </c>
      <c r="B93" s="30">
        <v>0</v>
      </c>
      <c r="C93" s="39">
        <v>0</v>
      </c>
      <c r="D93" s="30">
        <v>0</v>
      </c>
      <c r="E93" s="39">
        <v>0</v>
      </c>
      <c r="F93" s="30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8">
        <v>0</v>
      </c>
      <c r="R93" s="1"/>
      <c r="S93" s="1"/>
      <c r="T93" s="1"/>
      <c r="U93" s="1"/>
      <c r="V93" s="1"/>
      <c r="W93" s="1"/>
      <c r="X93" s="1"/>
      <c r="Y93" s="1"/>
    </row>
    <row r="94" spans="1:25" ht="23.25" customHeight="1" x14ac:dyDescent="0.25">
      <c r="A94" s="101" t="s">
        <v>99</v>
      </c>
      <c r="B94" s="103">
        <f>+B85+B86+B88+B92</f>
        <v>0</v>
      </c>
      <c r="C94" s="98">
        <f t="shared" ref="C94:Q94" si="64">+C85+C86+C88+C92</f>
        <v>0</v>
      </c>
      <c r="D94" s="103">
        <f t="shared" si="64"/>
        <v>0</v>
      </c>
      <c r="E94" s="98">
        <f t="shared" si="64"/>
        <v>0</v>
      </c>
      <c r="F94" s="103">
        <f t="shared" si="64"/>
        <v>0</v>
      </c>
      <c r="G94" s="98">
        <f t="shared" si="64"/>
        <v>0</v>
      </c>
      <c r="H94" s="98">
        <f t="shared" si="64"/>
        <v>0</v>
      </c>
      <c r="I94" s="98">
        <f t="shared" si="64"/>
        <v>0</v>
      </c>
      <c r="J94" s="98">
        <f t="shared" si="64"/>
        <v>0</v>
      </c>
      <c r="K94" s="98">
        <f t="shared" si="64"/>
        <v>0</v>
      </c>
      <c r="L94" s="98">
        <f t="shared" si="64"/>
        <v>0</v>
      </c>
      <c r="M94" s="98">
        <f t="shared" si="64"/>
        <v>0</v>
      </c>
      <c r="N94" s="98">
        <f t="shared" si="64"/>
        <v>0</v>
      </c>
      <c r="O94" s="98">
        <f t="shared" si="64"/>
        <v>0</v>
      </c>
      <c r="P94" s="98">
        <f t="shared" si="64"/>
        <v>0</v>
      </c>
      <c r="Q94" s="100">
        <f t="shared" si="64"/>
        <v>0</v>
      </c>
      <c r="R94" s="1"/>
      <c r="S94" s="1"/>
      <c r="T94" s="1"/>
      <c r="U94" s="1"/>
      <c r="V94" s="1"/>
      <c r="W94" s="1"/>
      <c r="X94" s="1"/>
      <c r="Y94" s="1"/>
    </row>
    <row r="95" spans="1:25" ht="6.75" customHeight="1" thickBot="1" x14ac:dyDescent="0.25">
      <c r="A95" s="43"/>
      <c r="B95" s="30"/>
      <c r="C95" s="42"/>
      <c r="D95" s="20"/>
      <c r="E95" s="41"/>
      <c r="F95" s="31"/>
      <c r="G95" s="41"/>
      <c r="H95" s="41"/>
      <c r="I95" s="41"/>
      <c r="J95" s="41"/>
      <c r="K95" s="41"/>
      <c r="L95" s="41"/>
      <c r="M95" s="41"/>
      <c r="N95" s="41"/>
      <c r="O95" s="41"/>
      <c r="P95" s="39"/>
      <c r="Q95" s="8"/>
      <c r="R95" s="1"/>
      <c r="S95" s="1"/>
      <c r="T95" s="1"/>
      <c r="U95" s="1"/>
      <c r="V95" s="1"/>
      <c r="W95" s="1"/>
      <c r="X95" s="1"/>
      <c r="Y95" s="1"/>
    </row>
    <row r="96" spans="1:25" ht="28.5" customHeight="1" thickBot="1" x14ac:dyDescent="0.3">
      <c r="A96" s="73" t="s">
        <v>42</v>
      </c>
      <c r="B96" s="74">
        <f>+B84+B94</f>
        <v>276225000</v>
      </c>
      <c r="C96" s="104">
        <f>+C14+C20+C30+C57</f>
        <v>0</v>
      </c>
      <c r="D96" s="74">
        <f>+D14+D20+D30+D57</f>
        <v>0</v>
      </c>
      <c r="E96" s="104">
        <f>E14+E20+E30+E57</f>
        <v>12923184.49</v>
      </c>
      <c r="F96" s="74">
        <f>F14+F20+F30+F57</f>
        <v>13152324.940000001</v>
      </c>
      <c r="G96" s="104">
        <f>G14+G20+G30+G57</f>
        <v>0</v>
      </c>
      <c r="H96" s="104">
        <f>H14+H20+H30+H57</f>
        <v>0</v>
      </c>
      <c r="I96" s="104">
        <f>I14+I20+I30+I57</f>
        <v>0</v>
      </c>
      <c r="J96" s="104">
        <f>J14+J20+J30+J57</f>
        <v>0</v>
      </c>
      <c r="K96" s="104">
        <f>K14+K20+K30+K57</f>
        <v>0</v>
      </c>
      <c r="L96" s="104">
        <f>L14+L20+L30+L57</f>
        <v>0</v>
      </c>
      <c r="M96" s="104">
        <f>M14+M20+M30+M57</f>
        <v>0</v>
      </c>
      <c r="N96" s="104">
        <f>N14+N20+N30+N57</f>
        <v>0</v>
      </c>
      <c r="O96" s="104">
        <f>O14+O20+O30+O57</f>
        <v>0</v>
      </c>
      <c r="P96" s="104">
        <f>P14+P20+P30+P57</f>
        <v>0</v>
      </c>
      <c r="Q96" s="75">
        <f>Q14+Q20+Q30+Q57</f>
        <v>26075509.43</v>
      </c>
    </row>
    <row r="97" spans="1:16" ht="12.75" customHeight="1" x14ac:dyDescent="0.2">
      <c r="A97" s="47" t="s">
        <v>43</v>
      </c>
      <c r="B97" s="48"/>
      <c r="C97" s="32"/>
      <c r="D97" s="32"/>
      <c r="E97" s="26"/>
      <c r="F97" s="27"/>
      <c r="P97" s="4"/>
    </row>
    <row r="98" spans="1:16" ht="14.25" customHeight="1" x14ac:dyDescent="0.2">
      <c r="A98" s="47" t="s">
        <v>57</v>
      </c>
      <c r="B98" s="49"/>
      <c r="C98" s="36"/>
      <c r="D98" s="36"/>
      <c r="E98" s="25"/>
      <c r="F98" s="27"/>
      <c r="P98" s="4"/>
    </row>
    <row r="99" spans="1:16" ht="12.75" customHeight="1" x14ac:dyDescent="0.2">
      <c r="A99" s="47" t="s">
        <v>56</v>
      </c>
      <c r="B99" s="49"/>
      <c r="C99" s="36"/>
      <c r="D99" s="36"/>
      <c r="E99" s="25"/>
      <c r="F99" s="28"/>
      <c r="P99" s="4"/>
    </row>
    <row r="100" spans="1:16" ht="12.75" customHeight="1" x14ac:dyDescent="0.2">
      <c r="A100" s="50" t="s">
        <v>101</v>
      </c>
      <c r="B100" s="51"/>
      <c r="C100" s="37"/>
      <c r="D100" s="37"/>
      <c r="E100" s="25"/>
      <c r="F100" s="27"/>
    </row>
    <row r="101" spans="1:16" ht="12.75" customHeight="1" x14ac:dyDescent="0.2">
      <c r="A101" s="51" t="s">
        <v>52</v>
      </c>
      <c r="B101" s="51"/>
      <c r="C101" s="38"/>
      <c r="D101" s="38"/>
      <c r="E101" s="25"/>
      <c r="F101" s="27"/>
    </row>
    <row r="102" spans="1:16" ht="12.75" customHeight="1" x14ac:dyDescent="0.2">
      <c r="A102" s="51" t="s">
        <v>50</v>
      </c>
      <c r="B102" s="51"/>
      <c r="C102" s="37"/>
      <c r="D102" s="37"/>
      <c r="E102" s="25"/>
      <c r="F102" s="27"/>
    </row>
    <row r="103" spans="1:16" ht="12.75" customHeight="1" x14ac:dyDescent="0.25">
      <c r="A103" s="23"/>
      <c r="B103" s="23"/>
      <c r="C103" s="13"/>
    </row>
    <row r="104" spans="1:16" ht="12.75" customHeight="1" x14ac:dyDescent="0.25">
      <c r="A104" s="23"/>
      <c r="B104" s="23"/>
      <c r="C104" s="13"/>
    </row>
    <row r="105" spans="1:16" ht="12.75" customHeight="1" x14ac:dyDescent="0.25">
      <c r="A105" s="23"/>
      <c r="B105" s="23"/>
      <c r="C105" s="13"/>
    </row>
    <row r="106" spans="1:16" ht="12.75" customHeight="1" x14ac:dyDescent="0.25">
      <c r="A106" s="23"/>
      <c r="B106" s="23"/>
      <c r="C106" s="13"/>
    </row>
    <row r="107" spans="1:16" ht="12.75" customHeight="1" x14ac:dyDescent="0.25">
      <c r="A107" s="23"/>
      <c r="B107" s="23"/>
      <c r="C107" s="13"/>
    </row>
    <row r="108" spans="1:16" ht="12.75" customHeight="1" x14ac:dyDescent="0.25">
      <c r="A108" s="23"/>
      <c r="B108" s="23"/>
      <c r="C108" s="13"/>
    </row>
    <row r="109" spans="1:16" ht="12.75" customHeight="1" x14ac:dyDescent="0.25">
      <c r="A109" s="23"/>
      <c r="B109" s="23"/>
      <c r="C109" s="13"/>
    </row>
    <row r="110" spans="1:16" ht="12.75" customHeight="1" x14ac:dyDescent="0.25">
      <c r="A110" s="23"/>
      <c r="B110" s="23"/>
      <c r="C110" s="13"/>
    </row>
    <row r="111" spans="1:16" ht="12.75" customHeight="1" x14ac:dyDescent="0.25">
      <c r="B111" s="24"/>
      <c r="C111" s="13"/>
    </row>
    <row r="112" spans="1:16" ht="17.25" customHeight="1" x14ac:dyDescent="0.2"/>
    <row r="114" spans="1:17" ht="17.25" customHeight="1" x14ac:dyDescent="0.25">
      <c r="A114" s="16" t="s">
        <v>112</v>
      </c>
      <c r="B114" s="16"/>
      <c r="Q114" s="13" t="s">
        <v>51</v>
      </c>
    </row>
    <row r="115" spans="1:17" ht="17.25" customHeight="1" x14ac:dyDescent="0.25">
      <c r="A115" s="109" t="s">
        <v>113</v>
      </c>
      <c r="B115" s="16"/>
      <c r="P115" s="4"/>
      <c r="Q115" s="110" t="s">
        <v>44</v>
      </c>
    </row>
    <row r="116" spans="1:17" ht="12.75" customHeight="1" x14ac:dyDescent="0.2">
      <c r="P116" s="4"/>
    </row>
    <row r="117" spans="1:17" ht="12.75" customHeight="1" x14ac:dyDescent="0.2">
      <c r="P117" s="4"/>
    </row>
    <row r="118" spans="1:17" ht="12.75" customHeight="1" x14ac:dyDescent="0.25">
      <c r="F118" s="13"/>
      <c r="G118" s="13"/>
      <c r="H118" s="14"/>
      <c r="I118" s="14"/>
      <c r="P118" s="4"/>
    </row>
    <row r="119" spans="1:17" ht="12.75" customHeight="1" x14ac:dyDescent="0.25">
      <c r="F119" s="13"/>
      <c r="G119" s="13"/>
      <c r="I119" s="13"/>
      <c r="P119" s="4"/>
    </row>
    <row r="120" spans="1:17" ht="12.75" customHeight="1" x14ac:dyDescent="0.2">
      <c r="P120" s="4"/>
    </row>
    <row r="121" spans="1:17" ht="12.75" customHeight="1" x14ac:dyDescent="0.2">
      <c r="P121" s="4"/>
    </row>
    <row r="122" spans="1:17" ht="12.75" customHeight="1" x14ac:dyDescent="0.2">
      <c r="P122" s="4"/>
    </row>
    <row r="123" spans="1:17" ht="12.75" customHeight="1" x14ac:dyDescent="0.2">
      <c r="P123" s="4"/>
    </row>
    <row r="124" spans="1:17" ht="12.75" customHeight="1" x14ac:dyDescent="0.2">
      <c r="P124" s="4"/>
    </row>
    <row r="125" spans="1:17" ht="12.75" customHeight="1" x14ac:dyDescent="0.2">
      <c r="P125" s="4"/>
    </row>
    <row r="126" spans="1:17" ht="12.75" customHeight="1" x14ac:dyDescent="0.2">
      <c r="P126" s="4"/>
    </row>
    <row r="127" spans="1:17" ht="12.75" customHeight="1" x14ac:dyDescent="0.2">
      <c r="P127" s="4"/>
    </row>
    <row r="128" spans="1:17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</sheetData>
  <mergeCells count="5">
    <mergeCell ref="A3:Q3"/>
    <mergeCell ref="A4:Q4"/>
    <mergeCell ref="A5:Q5"/>
    <mergeCell ref="A6:Q6"/>
    <mergeCell ref="A7:Q7"/>
  </mergeCells>
  <printOptions horizontalCentered="1" verticalCentered="1"/>
  <pageMargins left="0.25" right="0.25" top="0" bottom="1.25" header="0" footer="1.3"/>
  <pageSetup scale="65" fitToHeight="0" orientation="portrait" r:id="rId1"/>
  <ignoredErrors>
    <ignoredError sqref="Q15 Q16:Q29 D30:Q30 B30 B57:Q57 D78" formulaRange="1"/>
    <ignoredError sqref="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2024-04-02T16:21:32Z</cp:lastPrinted>
  <dcterms:created xsi:type="dcterms:W3CDTF">2022-02-01T16:24:37Z</dcterms:created>
  <dcterms:modified xsi:type="dcterms:W3CDTF">2024-04-02T16:34:52Z</dcterms:modified>
</cp:coreProperties>
</file>