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. REGISTRO Y CONTROL DE NOMINA/"/>
    </mc:Choice>
  </mc:AlternateContent>
  <xr:revisionPtr revIDLastSave="181" documentId="8_{0A2BBA36-EE5E-4301-B78A-C410E01B8848}" xr6:coauthVersionLast="47" xr6:coauthVersionMax="47" xr10:uidLastSave="{E40DB9BF-FB49-4AEE-BC3D-D398334A36E5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Fijo!$A$4:$R$178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M105" i="1" l="1"/>
  <c r="L105" i="1"/>
  <c r="J105" i="1"/>
  <c r="K105" i="1"/>
  <c r="J178" i="2"/>
  <c r="K178" i="2"/>
  <c r="L178" i="2"/>
  <c r="M178" i="2"/>
  <c r="N176" i="2"/>
  <c r="O176" i="2" s="1"/>
  <c r="N175" i="2"/>
  <c r="O175" i="2" s="1"/>
  <c r="N174" i="2"/>
  <c r="O174" i="2" s="1"/>
  <c r="H178" i="2"/>
  <c r="G178" i="2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N178" i="2" l="1"/>
  <c r="O27" i="2"/>
  <c r="O69" i="2"/>
  <c r="O13" i="1"/>
  <c r="O21" i="1"/>
  <c r="O22" i="1"/>
  <c r="O24" i="1"/>
  <c r="O25" i="1"/>
  <c r="O33" i="1"/>
  <c r="O34" i="1"/>
  <c r="O36" i="1"/>
  <c r="O37" i="1"/>
  <c r="O45" i="1"/>
  <c r="O46" i="1"/>
  <c r="O48" i="1"/>
  <c r="O49" i="1"/>
  <c r="O57" i="1"/>
  <c r="O58" i="1"/>
  <c r="O60" i="1"/>
  <c r="O61" i="1"/>
  <c r="O69" i="1"/>
  <c r="O70" i="1"/>
  <c r="O72" i="1"/>
  <c r="O73" i="1"/>
  <c r="O81" i="1"/>
  <c r="O82" i="1"/>
  <c r="O83" i="1"/>
  <c r="O85" i="1"/>
  <c r="O86" i="1"/>
  <c r="O94" i="1"/>
  <c r="O95" i="1"/>
  <c r="O97" i="1"/>
  <c r="O98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N22" i="1"/>
  <c r="N23" i="1"/>
  <c r="O23" i="1" s="1"/>
  <c r="N24" i="1"/>
  <c r="N25" i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N34" i="1"/>
  <c r="N35" i="1"/>
  <c r="O35" i="1" s="1"/>
  <c r="N36" i="1"/>
  <c r="N37" i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N46" i="1"/>
  <c r="N47" i="1"/>
  <c r="O47" i="1" s="1"/>
  <c r="N48" i="1"/>
  <c r="N49" i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N58" i="1"/>
  <c r="N59" i="1"/>
  <c r="O59" i="1" s="1"/>
  <c r="N60" i="1"/>
  <c r="N61" i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N70" i="1"/>
  <c r="N71" i="1"/>
  <c r="O71" i="1" s="1"/>
  <c r="N72" i="1"/>
  <c r="N73" i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N82" i="1"/>
  <c r="N83" i="1"/>
  <c r="N84" i="1"/>
  <c r="O84" i="1" s="1"/>
  <c r="N85" i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N95" i="1"/>
  <c r="N96" i="1"/>
  <c r="O96" i="1" s="1"/>
  <c r="N97" i="1"/>
  <c r="N98" i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K12" i="8"/>
  <c r="J12" i="8"/>
  <c r="O12" i="8"/>
  <c r="N47" i="4"/>
  <c r="M47" i="4"/>
  <c r="K47" i="4"/>
  <c r="G105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L47" i="4" l="1"/>
  <c r="L12" i="8"/>
  <c r="I12" i="8"/>
  <c r="G12" i="8"/>
  <c r="N11" i="8"/>
  <c r="O11" i="8" s="1"/>
  <c r="I21" i="6"/>
  <c r="I93" i="2"/>
  <c r="N9" i="8"/>
  <c r="O9" i="8" s="1"/>
  <c r="O20" i="6"/>
  <c r="L21" i="6"/>
  <c r="K21" i="6"/>
  <c r="J21" i="6"/>
  <c r="G21" i="6"/>
  <c r="I178" i="2" l="1"/>
  <c r="O93" i="2"/>
  <c r="O178" i="2" s="1"/>
  <c r="N12" i="8"/>
  <c r="J47" i="4"/>
  <c r="N17" i="8"/>
  <c r="N19" i="8" s="1"/>
  <c r="I17" i="8"/>
  <c r="G47" i="4"/>
  <c r="O19" i="6" l="1"/>
  <c r="O17" i="8"/>
  <c r="O19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5" i="1"/>
  <c r="I105" i="1" l="1"/>
  <c r="I45" i="4"/>
  <c r="O45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6" i="4"/>
  <c r="O46" i="4" s="1"/>
  <c r="I5" i="4"/>
  <c r="O5" i="4" s="1"/>
  <c r="O47" i="4" l="1"/>
  <c r="N21" i="6"/>
  <c r="O4" i="6"/>
  <c r="O6" i="3" l="1"/>
  <c r="N6" i="3"/>
  <c r="M6" i="3"/>
  <c r="L6" i="3"/>
  <c r="K6" i="3"/>
  <c r="J6" i="3"/>
  <c r="I6" i="3"/>
  <c r="H6" i="3"/>
  <c r="G6" i="3"/>
  <c r="H47" i="4" l="1"/>
  <c r="I47" i="4"/>
  <c r="N5" i="1"/>
  <c r="O5" i="1" s="1"/>
</calcChain>
</file>

<file path=xl/sharedStrings.xml><?xml version="1.0" encoding="utf-8"?>
<sst xmlns="http://schemas.openxmlformats.org/spreadsheetml/2006/main" count="1854" uniqueCount="518">
  <si>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</si>
  <si>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</si>
  <si>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</si>
  <si>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</si>
  <si>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</si>
  <si>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</si>
  <si>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</si>
  <si>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</si>
  <si>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</si>
  <si>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</si>
  <si>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</si>
  <si>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</si>
  <si>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</si>
  <si>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</si>
  <si>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</si>
  <si>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</si>
  <si>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</si>
  <si>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</si>
  <si>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</si>
  <si>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</si>
  <si>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</si>
  <si>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</si>
  <si>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</si>
  <si>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</si>
  <si>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</si>
  <si>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</si>
  <si>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</si>
  <si>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</si>
  <si>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</si>
  <si>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</si>
  <si>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</si>
  <si>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</si>
  <si>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</si>
  <si>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</si>
  <si>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</si>
  <si>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</si>
  <si>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</si>
  <si>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</si>
  <si>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</si>
  <si>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</si>
  <si>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</si>
  <si>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</si>
  <si>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</si>
  <si>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</si>
  <si>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</si>
  <si>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</si>
  <si>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</si>
  <si>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</si>
  <si>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</si>
  <si>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</si>
  <si>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</si>
  <si>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</si>
  <si>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</si>
  <si>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</si>
  <si>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</si>
  <si>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</si>
  <si>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</si>
  <si>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</si>
  <si>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</si>
  <si>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</si>
  <si>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</si>
  <si>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</si>
  <si>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</si>
  <si>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</si>
  <si>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</si>
  <si>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</si>
  <si>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</si>
  <si>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</si>
  <si>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</si>
  <si>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</si>
  <si>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</si>
  <si>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</si>
  <si>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</si>
  <si>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</si>
  <si>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</si>
  <si>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</si>
  <si>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</si>
  <si>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</si>
  <si>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</si>
  <si>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</si>
  <si>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</si>
  <si>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</si>
  <si>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</si>
  <si>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</si>
  <si>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</si>
  <si>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</si>
  <si>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</si>
  <si>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</si>
  <si>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</si>
  <si>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</si>
  <si>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</si>
  <si>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</si>
  <si>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</si>
  <si>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</si>
  <si>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</si>
  <si>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</si>
  <si>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</si>
  <si>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</si>
  <si>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</si>
  <si>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</si>
  <si>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</si>
  <si>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</si>
  <si>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</si>
  <si>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</si>
  <si>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</si>
  <si>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</si>
  <si>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</si>
  <si>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</si>
  <si>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</si>
  <si>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</si>
  <si>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</si>
  <si>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</si>
  <si>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</si>
  <si>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</si>
  <si>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</si>
  <si>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</si>
  <si>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</si>
  <si>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</si>
  <si>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</si>
  <si>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</si>
  <si>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</si>
  <si>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</si>
  <si>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</si>
  <si>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</si>
  <si>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</si>
  <si>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</si>
  <si>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</si>
  <si>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</si>
  <si>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</si>
  <si>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</si>
  <si>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</si>
  <si>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</si>
  <si>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</si>
  <si>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</si>
  <si>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</si>
  <si>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</si>
  <si>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</si>
  <si>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</si>
  <si>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</si>
  <si>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</si>
  <si>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</si>
  <si>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</si>
  <si>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</si>
  <si>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</si>
  <si>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</si>
  <si>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</si>
  <si>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</si>
  <si>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</si>
  <si>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</si>
  <si>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</si>
  <si>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</si>
  <si>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</si>
  <si>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</si>
  <si>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</si>
  <si>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</si>
  <si>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</si>
  <si>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</si>
  <si>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</si>
  <si>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</si>
  <si>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</si>
  <si>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</si>
  <si>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</si>
  <si>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</si>
  <si>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</si>
  <si>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</si>
  <si>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</si>
  <si>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</si>
  <si>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</si>
  <si>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</si>
  <si>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</si>
  <si>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</si>
  <si>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</si>
  <si>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</si>
  <si>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</si>
  <si>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</si>
  <si>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</si>
  <si>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</si>
  <si>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</si>
  <si>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</si>
  <si>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</si>
  <si>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</si>
  <si>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</si>
  <si>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</si>
  <si>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</si>
  <si>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</si>
  <si>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</si>
  <si>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</si>
  <si>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</si>
  <si>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</si>
  <si>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</si>
  <si>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</si>
  <si>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</si>
  <si>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</si>
  <si>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</si>
  <si>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</si>
  <si>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</si>
  <si>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</si>
  <si>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</si>
  <si>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</si>
  <si>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</si>
  <si>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</si>
  <si>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</si>
  <si>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</si>
  <si>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</si>
  <si>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</si>
  <si>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</si>
  <si>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</si>
  <si>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</si>
  <si>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</si>
  <si>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</si>
  <si>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</si>
  <si>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</si>
  <si>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</si>
  <si>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</si>
  <si>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</si>
  <si>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</si>
  <si>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</si>
  <si>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</si>
  <si>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</si>
  <si>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</si>
  <si>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</si>
  <si>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</si>
  <si>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</si>
  <si>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</si>
  <si>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</si>
  <si>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</si>
  <si>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</si>
  <si>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</si>
  <si>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</si>
  <si>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</si>
  <si>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</si>
  <si>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</si>
  <si>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</si>
  <si>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</si>
  <si>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</si>
  <si>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</si>
  <si>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</si>
  <si>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</si>
  <si>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</si>
  <si>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</si>
  <si>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</si>
  <si>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</si>
  <si>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</si>
  <si>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</si>
  <si>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</si>
  <si>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</si>
  <si>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</si>
  <si>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</si>
  <si>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</si>
  <si>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</si>
  <si>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</si>
  <si>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</si>
  <si>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</si>
  <si>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</si>
  <si>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</si>
  <si>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</si>
  <si>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</si>
  <si>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</si>
  <si>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</si>
  <si>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</si>
  <si>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</si>
  <si>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</si>
  <si>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</si>
  <si>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</si>
  <si>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</si>
  <si>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</si>
  <si>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</si>
  <si>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</si>
  <si>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</si>
  <si>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</si>
  <si>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</si>
  <si>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</si>
  <si>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</si>
  <si>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</si>
  <si>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</si>
  <si>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</si>
  <si>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</si>
  <si>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</si>
  <si>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</si>
  <si>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</si>
  <si>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</si>
  <si>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</si>
  <si>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</si>
  <si>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</si>
  <si>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</si>
  <si>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</si>
  <si>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</si>
  <si>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</si>
  <si>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</si>
  <si>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</si>
  <si>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</si>
  <si>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</si>
  <si>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</si>
  <si>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</si>
  <si>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</si>
  <si>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</si>
  <si>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</si>
  <si>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</si>
  <si>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</si>
  <si>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</si>
  <si>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</si>
  <si>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</si>
  <si>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</si>
  <si>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</si>
  <si>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</si>
  <si>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</si>
  <si>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</si>
  <si>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</si>
  <si>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</si>
  <si>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</si>
  <si>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</si>
  <si>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</si>
  <si>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</si>
  <si>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</si>
  <si>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</si>
  <si>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</si>
  <si>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</si>
  <si>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</si>
  <si>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</si>
  <si>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</si>
  <si>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</si>
  <si>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</si>
  <si>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</si>
  <si>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</si>
  <si>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</si>
  <si>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</si>
  <si>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</si>
  <si>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</si>
  <si>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</si>
  <si>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</si>
  <si>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</si>
  <si>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</si>
  <si>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</si>
  <si>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</si>
  <si>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</si>
  <si>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</si>
  <si>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</si>
  <si>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</si>
  <si>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</si>
  <si>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</si>
  <si>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</si>
  <si>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</si>
  <si>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</si>
  <si>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</si>
  <si>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</si>
  <si>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</si>
  <si>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</si>
  <si>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</si>
  <si>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</si>
  <si>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</si>
  <si>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</si>
  <si>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</si>
  <si>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</si>
  <si>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</si>
  <si>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</si>
  <si>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</si>
  <si>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</si>
  <si>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</si>
  <si>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</si>
  <si>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</si>
  <si>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</si>
  <si>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</si>
  <si>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</si>
  <si>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</si>
  <si>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</si>
  <si>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</si>
  <si>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</si>
  <si>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</si>
  <si>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</si>
  <si>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</si>
  <si>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</si>
  <si>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</si>
  <si>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</si>
  <si>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</si>
  <si>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</si>
  <si>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</si>
  <si>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</si>
  <si>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</si>
  <si>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</si>
  <si>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</si>
  <si>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</si>
  <si>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</si>
  <si>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</si>
  <si>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</si>
  <si>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</si>
  <si>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</si>
  <si>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</si>
  <si>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</si>
  <si>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</si>
  <si>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</si>
  <si>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</si>
  <si>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</si>
  <si>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</si>
  <si>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</si>
  <si>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</si>
  <si>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</si>
  <si>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</si>
  <si>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</si>
  <si>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</si>
  <si>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</si>
  <si>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</si>
  <si>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</si>
  <si>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</si>
  <si>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</si>
  <si>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</si>
  <si>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</si>
  <si>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</si>
  <si>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</si>
  <si>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</si>
  <si>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</si>
  <si>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</si>
  <si>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</si>
  <si>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</si>
  <si>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</si>
  <si>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</si>
  <si>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</si>
  <si>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</si>
  <si>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</si>
  <si>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</si>
  <si>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</si>
  <si>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</si>
  <si>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</si>
  <si>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</si>
  <si>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</si>
  <si>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</si>
  <si>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</si>
  <si>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</si>
  <si>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</si>
  <si>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</si>
  <si>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</si>
  <si>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</si>
  <si>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</si>
  <si>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</si>
  <si>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</si>
  <si>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</si>
  <si>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</si>
  <si>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</si>
  <si>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</si>
  <si>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</si>
  <si>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</si>
  <si>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</si>
  <si>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</si>
  <si>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</si>
  <si>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</si>
  <si>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</si>
  <si>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</si>
  <si>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</si>
  <si>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</si>
  <si>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</si>
  <si>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</si>
  <si>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</si>
  <si>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</si>
  <si>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</si>
  <si>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</si>
  <si>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</si>
  <si>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</si>
  <si>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</si>
  <si>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</si>
  <si>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</si>
  <si>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</si>
  <si>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</si>
  <si>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</si>
  <si>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</si>
  <si>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</si>
  <si>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</si>
  <si>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</si>
  <si>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</si>
  <si>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</si>
  <si>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</si>
  <si>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</si>
  <si>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</si>
  <si>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</si>
  <si>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</si>
  <si>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</si>
  <si>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</si>
  <si>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</si>
  <si>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</si>
  <si>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</si>
  <si>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</si>
  <si>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</si>
  <si>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</si>
  <si>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</si>
  <si>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</si>
  <si>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</si>
  <si>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</si>
  <si>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</si>
  <si>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</si>
  <si>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</si>
  <si>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</si>
  <si>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</si>
  <si>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</si>
  <si>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</si>
  <si>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</si>
  <si>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</si>
  <si>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</si>
  <si>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</si>
  <si>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</si>
  <si>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</si>
  <si>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</si>
  <si>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</si>
  <si>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</si>
  <si>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</si>
  <si>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</si>
  <si>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</si>
  <si>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</si>
  <si>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</si>
  <si>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</si>
  <si>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</si>
  <si>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</si>
  <si>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</si>
  <si>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</si>
  <si>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>NÓMINA PERSONAL TEMPORALES CORRESPONDIENTE AL MES DE MARZO  2024</t>
  </si>
  <si>
    <t>NÓMINA PERSONAL FIJO 2 CORRESPONDIENTE AL MES DE MARZO 2024</t>
  </si>
  <si>
    <t>NÓMINA PERSONAL FIJO CORRESPONDIENTE AL MES DE MARZO 2024</t>
  </si>
  <si>
    <t>NÓMINA PERSONAL DE VIGILANCIA CORRESPONDIENTE AL MES DE MARZO 2024</t>
  </si>
  <si>
    <t>NÓMINA PERSONAL DE INTERINATO  CORRESPONDIENTE AL MES DE MARZO 2024</t>
  </si>
  <si>
    <t>NÓMINA PERSONAL DE INTERINATO FONDO 9998  CORRESPONDIENTE AL MES DE MARZO 2024</t>
  </si>
  <si>
    <t>NÓMINA PERSONAL TRAMITE EN PENSIÓN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</si>
</sst>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9"/>
  <sheetViews>
    <sheetView topLeftCell="D157" zoomScale="142" zoomScaleNormal="142" workbookViewId="0">
      <selection activeCell="A3" sqref="A3:P183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450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0</v>
      </c>
      <c r="L6" s="21">
        <v>3648</v>
      </c>
      <c r="M6" s="23">
        <v>25</v>
      </c>
      <c r="N6" s="21">
        <f t="shared" ref="N6:N69" si="0">J6+K6+L6+M6</f>
        <v>7117</v>
      </c>
      <c r="O6" s="21">
        <f t="shared" ref="O6:O71" si="1">I6-N6</f>
        <v>112883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491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483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468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0</v>
      </c>
      <c r="L23" s="21">
        <v>3344</v>
      </c>
      <c r="M23" s="23">
        <v>25</v>
      </c>
      <c r="N23" s="21">
        <f t="shared" si="0"/>
        <v>6526</v>
      </c>
      <c r="O23" s="21">
        <f t="shared" si="1"/>
        <v>103474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504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6189</v>
      </c>
      <c r="N30" s="21">
        <f t="shared" si="0"/>
        <v>9796.59</v>
      </c>
      <c r="O30" s="21">
        <f t="shared" si="1"/>
        <v>34203.410000000003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0</v>
      </c>
      <c r="L48" s="21">
        <v>2584</v>
      </c>
      <c r="M48" s="21">
        <v>1740.46</v>
      </c>
      <c r="N48" s="21">
        <f t="shared" si="0"/>
        <v>6763.96</v>
      </c>
      <c r="O48" s="21">
        <f t="shared" si="1"/>
        <v>78236.039999999994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475</v>
      </c>
      <c r="B51" s="18" t="s">
        <v>28</v>
      </c>
      <c r="C51" s="17" t="s">
        <v>476</v>
      </c>
      <c r="D51" s="17" t="s">
        <v>477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0</v>
      </c>
      <c r="L52" s="21">
        <v>2128</v>
      </c>
      <c r="M52" s="21">
        <v>1840.46</v>
      </c>
      <c r="N52" s="21">
        <f t="shared" si="0"/>
        <v>5977.46</v>
      </c>
      <c r="O52" s="21">
        <f t="shared" si="1"/>
        <v>64022.54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25</v>
      </c>
      <c r="N56" s="21">
        <f t="shared" si="0"/>
        <v>1354.75</v>
      </c>
      <c r="O56" s="21">
        <f t="shared" si="1"/>
        <v>21145.25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22500</v>
      </c>
      <c r="H57" s="22">
        <v>0</v>
      </c>
      <c r="I57" s="21">
        <v>22500</v>
      </c>
      <c r="J57" s="21">
        <v>645.75</v>
      </c>
      <c r="K57" s="21">
        <v>0</v>
      </c>
      <c r="L57" s="21">
        <v>684</v>
      </c>
      <c r="M57" s="23">
        <v>4401.83</v>
      </c>
      <c r="N57" s="21">
        <f t="shared" si="0"/>
        <v>5731.58</v>
      </c>
      <c r="O57" s="21">
        <f t="shared" si="1"/>
        <v>16768.419999999998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469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479</v>
      </c>
      <c r="B67" s="18" t="s">
        <v>16</v>
      </c>
      <c r="C67" s="17" t="s">
        <v>110</v>
      </c>
      <c r="D67" s="17" t="s">
        <v>478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492</v>
      </c>
      <c r="B68" s="18" t="s">
        <v>28</v>
      </c>
      <c r="C68" s="17" t="s">
        <v>118</v>
      </c>
      <c r="D68" s="17" t="s">
        <v>478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503</v>
      </c>
      <c r="B69" s="18" t="s">
        <v>16</v>
      </c>
      <c r="C69" s="17" t="s">
        <v>114</v>
      </c>
      <c r="D69" s="17" t="s">
        <v>478</v>
      </c>
      <c r="E69" s="68" t="s">
        <v>30</v>
      </c>
      <c r="F69" s="78">
        <v>45323</v>
      </c>
      <c r="G69" s="21">
        <v>20000</v>
      </c>
      <c r="H69" s="69">
        <v>0</v>
      </c>
      <c r="I69" s="21">
        <v>20000</v>
      </c>
      <c r="J69" s="21">
        <v>574</v>
      </c>
      <c r="K69" s="21">
        <v>0</v>
      </c>
      <c r="L69" s="21">
        <v>608</v>
      </c>
      <c r="M69" s="23">
        <v>25</v>
      </c>
      <c r="N69" s="21">
        <f t="shared" si="0"/>
        <v>1207</v>
      </c>
      <c r="O69" s="21">
        <f t="shared" si="1"/>
        <v>18793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2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4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10330.379999999999</v>
      </c>
      <c r="N73" s="21">
        <f t="shared" si="2"/>
        <v>11216.88</v>
      </c>
      <c r="O73" s="21">
        <f t="shared" si="3"/>
        <v>3783.1200000000008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474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474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474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13510.14</v>
      </c>
      <c r="N84" s="21">
        <f t="shared" si="2"/>
        <v>15578.64</v>
      </c>
      <c r="O84" s="21">
        <f t="shared" si="3"/>
        <v>19421.36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17835.740000000002</v>
      </c>
      <c r="N91" s="21">
        <f t="shared" si="2"/>
        <v>19904.240000000002</v>
      </c>
      <c r="O91" s="21">
        <f t="shared" si="3"/>
        <v>15095.759999999998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426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" si="4">G93+H93</f>
        <v>15000</v>
      </c>
      <c r="J93" s="17">
        <v>430.5</v>
      </c>
      <c r="K93" s="21">
        <v>0</v>
      </c>
      <c r="L93" s="21">
        <v>456</v>
      </c>
      <c r="M93" s="21">
        <v>1840.46</v>
      </c>
      <c r="N93" s="21">
        <f t="shared" si="2"/>
        <v>2726.96</v>
      </c>
      <c r="O93" s="21">
        <f t="shared" si="3"/>
        <v>12273.04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749.87</v>
      </c>
      <c r="L94" s="21">
        <v>1337.6</v>
      </c>
      <c r="M94" s="21">
        <v>6683.63</v>
      </c>
      <c r="N94" s="21">
        <f t="shared" si="2"/>
        <v>10033.9</v>
      </c>
      <c r="O94" s="21">
        <f t="shared" si="3"/>
        <v>33966.1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1355</v>
      </c>
      <c r="N98" s="21">
        <f t="shared" si="2"/>
        <v>2596.1</v>
      </c>
      <c r="O98" s="21">
        <f t="shared" si="3"/>
        <v>18403.900000000001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7030.56</v>
      </c>
      <c r="N99" s="21">
        <f t="shared" si="2"/>
        <v>8271.66</v>
      </c>
      <c r="O99" s="21">
        <f t="shared" si="3"/>
        <v>12728.34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21">
        <v>760</v>
      </c>
      <c r="M102" s="21">
        <v>1125</v>
      </c>
      <c r="N102" s="21">
        <f t="shared" si="2"/>
        <v>2602.5</v>
      </c>
      <c r="O102" s="21">
        <f t="shared" si="3"/>
        <v>22397.5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5582.8</v>
      </c>
      <c r="N107" s="21">
        <f t="shared" si="2"/>
        <v>6469.3</v>
      </c>
      <c r="O107" s="21">
        <f t="shared" si="3"/>
        <v>8530.7000000000007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239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 t="shared" si="2"/>
        <v>822.84999999999991</v>
      </c>
      <c r="O110" s="21">
        <f t="shared" si="3"/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9241.0300000000007</v>
      </c>
      <c r="N111" s="21">
        <f t="shared" si="2"/>
        <v>10038.880000000001</v>
      </c>
      <c r="O111" s="21">
        <f t="shared" si="3"/>
        <v>3461.119999999999</v>
      </c>
      <c r="Q111" s="27"/>
    </row>
    <row r="112" spans="1:17" ht="11.25" customHeight="1" x14ac:dyDescent="0.25">
      <c r="A112" s="17" t="s">
        <v>174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177</v>
      </c>
      <c r="B114" s="18" t="s">
        <v>16</v>
      </c>
      <c r="C114" s="17" t="s">
        <v>135</v>
      </c>
      <c r="D114" s="17" t="s">
        <v>175</v>
      </c>
      <c r="E114" s="19" t="s">
        <v>44</v>
      </c>
      <c r="F114" s="20">
        <v>44166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1840.46</v>
      </c>
      <c r="N114" s="21">
        <f t="shared" si="2"/>
        <v>2726.96</v>
      </c>
      <c r="O114" s="21">
        <f t="shared" si="3"/>
        <v>12273.04</v>
      </c>
      <c r="Q114" s="27"/>
    </row>
    <row r="115" spans="1:17" ht="11.25" customHeight="1" x14ac:dyDescent="0.25">
      <c r="A115" s="17" t="s">
        <v>178</v>
      </c>
      <c r="B115" s="18" t="s">
        <v>28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44531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181</v>
      </c>
      <c r="B118" s="18" t="s">
        <v>16</v>
      </c>
      <c r="C118" s="17" t="s">
        <v>66</v>
      </c>
      <c r="D118" s="17" t="s">
        <v>182</v>
      </c>
      <c r="E118" s="19" t="s">
        <v>30</v>
      </c>
      <c r="F118" s="20">
        <v>39448</v>
      </c>
      <c r="G118" s="21">
        <v>35000</v>
      </c>
      <c r="H118" s="22">
        <v>0</v>
      </c>
      <c r="I118" s="21">
        <v>35000</v>
      </c>
      <c r="J118" s="21">
        <v>1004.5</v>
      </c>
      <c r="K118" s="21">
        <v>0</v>
      </c>
      <c r="L118" s="21">
        <v>1064</v>
      </c>
      <c r="M118" s="23">
        <v>15327.63</v>
      </c>
      <c r="N118" s="21">
        <f t="shared" si="2"/>
        <v>17396.129999999997</v>
      </c>
      <c r="O118" s="21">
        <f t="shared" si="3"/>
        <v>17603.870000000003</v>
      </c>
      <c r="Q118" s="27"/>
    </row>
    <row r="119" spans="1:17" ht="11.25" customHeight="1" x14ac:dyDescent="0.25">
      <c r="A119" s="17" t="s">
        <v>183</v>
      </c>
      <c r="B119" s="18" t="s">
        <v>16</v>
      </c>
      <c r="C119" s="17" t="s">
        <v>135</v>
      </c>
      <c r="D119" s="17" t="s">
        <v>182</v>
      </c>
      <c r="E119" s="19" t="s">
        <v>44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1740.46</v>
      </c>
      <c r="N119" s="21">
        <f t="shared" si="2"/>
        <v>2626.96</v>
      </c>
      <c r="O119" s="21">
        <f t="shared" si="3"/>
        <v>12373.04</v>
      </c>
      <c r="Q119" s="27"/>
    </row>
    <row r="120" spans="1:17" ht="11.25" customHeight="1" x14ac:dyDescent="0.25">
      <c r="A120" s="17" t="s">
        <v>463</v>
      </c>
      <c r="B120" s="18" t="s">
        <v>28</v>
      </c>
      <c r="C120" s="17" t="s">
        <v>33</v>
      </c>
      <c r="D120" s="17" t="s">
        <v>464</v>
      </c>
      <c r="E120" s="19" t="s">
        <v>30</v>
      </c>
      <c r="F120" s="20">
        <v>37043</v>
      </c>
      <c r="G120" s="21">
        <v>21000</v>
      </c>
      <c r="H120" s="22">
        <v>0</v>
      </c>
      <c r="I120" s="21">
        <v>21000</v>
      </c>
      <c r="J120" s="21">
        <v>602.70000000000005</v>
      </c>
      <c r="K120" s="21">
        <v>0</v>
      </c>
      <c r="L120" s="21">
        <v>638.4</v>
      </c>
      <c r="M120" s="23">
        <v>25</v>
      </c>
      <c r="N120" s="21">
        <f t="shared" si="2"/>
        <v>1266.0999999999999</v>
      </c>
      <c r="O120" s="21">
        <f t="shared" si="3"/>
        <v>19733.900000000001</v>
      </c>
      <c r="Q120" s="27"/>
    </row>
    <row r="121" spans="1:17" ht="11.25" customHeight="1" x14ac:dyDescent="0.25">
      <c r="A121" s="17" t="s">
        <v>184</v>
      </c>
      <c r="B121" s="18" t="s">
        <v>16</v>
      </c>
      <c r="C121" s="17" t="s">
        <v>92</v>
      </c>
      <c r="D121" s="17" t="s">
        <v>185</v>
      </c>
      <c r="E121" s="19" t="s">
        <v>30</v>
      </c>
      <c r="F121" s="20">
        <v>44531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185</v>
      </c>
      <c r="E122" s="19" t="s">
        <v>44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187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67" t="s">
        <v>188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44682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17" t="s">
        <v>189</v>
      </c>
      <c r="B125" s="18" t="s">
        <v>28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31106.25</v>
      </c>
      <c r="H125" s="22">
        <v>0</v>
      </c>
      <c r="I125" s="21">
        <v>31106.25</v>
      </c>
      <c r="J125" s="21">
        <v>892.75</v>
      </c>
      <c r="K125" s="21">
        <v>0</v>
      </c>
      <c r="L125" s="21">
        <v>945.63</v>
      </c>
      <c r="M125" s="23">
        <v>1740.46</v>
      </c>
      <c r="N125" s="21">
        <f t="shared" si="2"/>
        <v>3578.84</v>
      </c>
      <c r="O125" s="21">
        <f t="shared" si="3"/>
        <v>27527.41</v>
      </c>
      <c r="Q125" s="27"/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35000</v>
      </c>
      <c r="H126" s="22">
        <v>0</v>
      </c>
      <c r="I126" s="21">
        <v>35000</v>
      </c>
      <c r="J126" s="21">
        <v>1004.5</v>
      </c>
      <c r="K126" s="21">
        <v>0</v>
      </c>
      <c r="L126" s="21">
        <v>1064</v>
      </c>
      <c r="M126" s="21">
        <v>19715.63</v>
      </c>
      <c r="N126" s="21">
        <f t="shared" si="2"/>
        <v>21784.13</v>
      </c>
      <c r="O126" s="21">
        <f t="shared" si="3"/>
        <v>13215.869999999999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44105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44409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194</v>
      </c>
      <c r="B129" s="18" t="s">
        <v>16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1740.46</v>
      </c>
      <c r="N129" s="21">
        <f t="shared" si="2"/>
        <v>2626.96</v>
      </c>
      <c r="O129" s="21">
        <f t="shared" si="3"/>
        <v>12373.04</v>
      </c>
    </row>
    <row r="130" spans="1:15" ht="11.25" customHeight="1" x14ac:dyDescent="0.25">
      <c r="A130" s="17" t="s">
        <v>195</v>
      </c>
      <c r="B130" s="18" t="s">
        <v>28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1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198</v>
      </c>
      <c r="B133" s="18" t="s">
        <v>16</v>
      </c>
      <c r="C133" s="17" t="s">
        <v>467</v>
      </c>
      <c r="D133" s="17" t="s">
        <v>190</v>
      </c>
      <c r="E133" s="19" t="s">
        <v>44</v>
      </c>
      <c r="F133" s="20">
        <v>39448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1740.46</v>
      </c>
      <c r="N133" s="21">
        <f t="shared" ref="N133:N174" si="5">J133+K133+L133+M133</f>
        <v>3808.96</v>
      </c>
      <c r="O133" s="21">
        <f t="shared" si="3"/>
        <v>31191.040000000001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190</v>
      </c>
      <c r="E134" s="19" t="s">
        <v>44</v>
      </c>
      <c r="F134" s="20">
        <v>39600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25</v>
      </c>
      <c r="N134" s="21">
        <f t="shared" si="5"/>
        <v>2093.5</v>
      </c>
      <c r="O134" s="21">
        <f t="shared" si="3"/>
        <v>32906.5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1740.46</v>
      </c>
      <c r="N135" s="21">
        <f t="shared" si="5"/>
        <v>2626.96</v>
      </c>
      <c r="O135" s="21">
        <f t="shared" ref="O135:O174" si="6">I135-N135</f>
        <v>12373.04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43497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44105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44409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204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205</v>
      </c>
      <c r="B140" s="18" t="s">
        <v>28</v>
      </c>
      <c r="C140" s="17" t="s">
        <v>135</v>
      </c>
      <c r="D140" s="17" t="s">
        <v>190</v>
      </c>
      <c r="E140" s="19" t="s">
        <v>30</v>
      </c>
      <c r="F140" s="20">
        <v>44743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5"/>
        <v>911.5</v>
      </c>
      <c r="O140" s="21">
        <f t="shared" si="6"/>
        <v>14088.5</v>
      </c>
    </row>
    <row r="141" spans="1:15" ht="11.25" customHeight="1" x14ac:dyDescent="0.25">
      <c r="A141" s="17" t="s">
        <v>206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44075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208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44105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5"/>
        <v>1502.5</v>
      </c>
      <c r="O142" s="21">
        <f t="shared" si="6"/>
        <v>23497.5</v>
      </c>
    </row>
    <row r="143" spans="1:15" ht="11.25" customHeight="1" x14ac:dyDescent="0.25">
      <c r="A143" s="17" t="s">
        <v>209</v>
      </c>
      <c r="B143" s="18" t="s">
        <v>28</v>
      </c>
      <c r="C143" s="17" t="s">
        <v>33</v>
      </c>
      <c r="D143" s="17" t="s">
        <v>207</v>
      </c>
      <c r="E143" s="19" t="s">
        <v>30</v>
      </c>
      <c r="F143" s="20">
        <v>44470</v>
      </c>
      <c r="G143" s="21">
        <v>21000</v>
      </c>
      <c r="H143" s="22">
        <v>0</v>
      </c>
      <c r="I143" s="21">
        <v>21000</v>
      </c>
      <c r="J143" s="21">
        <v>602.70000000000005</v>
      </c>
      <c r="K143" s="21">
        <v>0</v>
      </c>
      <c r="L143" s="21">
        <v>638.4</v>
      </c>
      <c r="M143" s="23">
        <v>25</v>
      </c>
      <c r="N143" s="21">
        <f t="shared" si="5"/>
        <v>1266.0999999999999</v>
      </c>
      <c r="O143" s="21">
        <f t="shared" si="6"/>
        <v>19733.900000000001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207</v>
      </c>
      <c r="E144" s="19" t="s">
        <v>30</v>
      </c>
      <c r="F144" s="20">
        <v>39479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135</v>
      </c>
      <c r="D145" s="17" t="s">
        <v>207</v>
      </c>
      <c r="E145" s="19" t="s">
        <v>44</v>
      </c>
      <c r="F145" s="20">
        <v>44197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212</v>
      </c>
      <c r="B146" s="18" t="s">
        <v>16</v>
      </c>
      <c r="C146" s="17" t="s">
        <v>467</v>
      </c>
      <c r="D146" s="17" t="s">
        <v>207</v>
      </c>
      <c r="E146" s="19" t="s">
        <v>30</v>
      </c>
      <c r="F146" s="20">
        <v>44197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5"/>
        <v>1502.5</v>
      </c>
      <c r="O146" s="21">
        <f t="shared" si="6"/>
        <v>23497.5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486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1740.46</v>
      </c>
      <c r="N156" s="21">
        <f t="shared" si="5"/>
        <v>2626.96</v>
      </c>
      <c r="O156" s="21">
        <f t="shared" si="6"/>
        <v>12373.04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29909.71</v>
      </c>
      <c r="N158" s="21">
        <f t="shared" si="5"/>
        <v>31978.21</v>
      </c>
      <c r="O158" s="21">
        <f t="shared" si="6"/>
        <v>3021.7900000000009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459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185.33</v>
      </c>
      <c r="L160" s="21">
        <v>1216</v>
      </c>
      <c r="M160" s="23">
        <v>1740.46</v>
      </c>
      <c r="N160" s="21">
        <f t="shared" si="5"/>
        <v>4289.79</v>
      </c>
      <c r="O160" s="21">
        <f t="shared" si="6"/>
        <v>35710.21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1740.46</v>
      </c>
      <c r="N161" s="21">
        <f t="shared" si="5"/>
        <v>2626.96</v>
      </c>
      <c r="O161" s="21">
        <f t="shared" si="6"/>
        <v>12373.04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454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3537.13</v>
      </c>
      <c r="N164" s="21">
        <f t="shared" si="5"/>
        <v>4423.63</v>
      </c>
      <c r="O164" s="21">
        <f t="shared" si="6"/>
        <v>10576.369999999999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77" t="s">
        <v>502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484</v>
      </c>
      <c r="B170" s="18" t="s">
        <v>16</v>
      </c>
      <c r="C170" s="17" t="s">
        <v>485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4429.3999999999996</v>
      </c>
      <c r="N170" s="21">
        <f t="shared" si="5"/>
        <v>5980.78</v>
      </c>
      <c r="O170" s="21">
        <f t="shared" si="6"/>
        <v>20269.22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461</v>
      </c>
      <c r="B172" s="18" t="s">
        <v>28</v>
      </c>
      <c r="C172" s="17" t="s">
        <v>462</v>
      </c>
      <c r="D172" s="17" t="s">
        <v>465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2275</v>
      </c>
      <c r="N172" s="21">
        <f t="shared" si="5"/>
        <v>3516.1</v>
      </c>
      <c r="O172" s="21">
        <f t="shared" si="6"/>
        <v>17483.900000000001</v>
      </c>
    </row>
    <row r="173" spans="1:15" ht="11.25" customHeight="1" x14ac:dyDescent="0.25">
      <c r="A173" s="17" t="s">
        <v>490</v>
      </c>
      <c r="B173" s="73" t="s">
        <v>16</v>
      </c>
      <c r="C173" s="72" t="s">
        <v>135</v>
      </c>
      <c r="D173" s="17" t="s">
        <v>493</v>
      </c>
      <c r="E173" s="68" t="s">
        <v>30</v>
      </c>
      <c r="F173" s="20">
        <v>45200</v>
      </c>
      <c r="G173" s="21">
        <v>15000</v>
      </c>
      <c r="H173" s="69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505</v>
      </c>
      <c r="B174" s="18" t="s">
        <v>28</v>
      </c>
      <c r="C174" s="17" t="s">
        <v>509</v>
      </c>
      <c r="D174" s="17" t="s">
        <v>106</v>
      </c>
      <c r="E174" s="68" t="s">
        <v>30</v>
      </c>
      <c r="F174" s="20">
        <v>45352</v>
      </c>
      <c r="G174" s="21">
        <v>15000</v>
      </c>
      <c r="H174" s="69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si="5"/>
        <v>911.5</v>
      </c>
      <c r="O174" s="21">
        <f t="shared" si="6"/>
        <v>14088.5</v>
      </c>
    </row>
    <row r="175" spans="1:15" ht="11.25" customHeight="1" x14ac:dyDescent="0.25">
      <c r="A175" s="17" t="s">
        <v>507</v>
      </c>
      <c r="B175" s="18" t="s">
        <v>28</v>
      </c>
      <c r="C175" s="17" t="s">
        <v>118</v>
      </c>
      <c r="D175" s="17" t="s">
        <v>106</v>
      </c>
      <c r="E175" s="68" t="s">
        <v>30</v>
      </c>
      <c r="F175" s="20">
        <v>45352</v>
      </c>
      <c r="G175" s="21">
        <v>15000</v>
      </c>
      <c r="H175" s="69">
        <v>0</v>
      </c>
      <c r="I175" s="21">
        <v>15000</v>
      </c>
      <c r="J175" s="21">
        <v>430.5</v>
      </c>
      <c r="K175" s="21">
        <v>0</v>
      </c>
      <c r="L175" s="21">
        <v>456</v>
      </c>
      <c r="M175" s="23">
        <v>25</v>
      </c>
      <c r="N175" s="21">
        <f t="shared" ref="N175:N176" si="7">J175+K175+L175+M175</f>
        <v>911.5</v>
      </c>
      <c r="O175" s="21">
        <f t="shared" ref="O175:O176" si="8">I175-N175</f>
        <v>14088.5</v>
      </c>
    </row>
    <row r="176" spans="1:15" ht="11.25" customHeight="1" x14ac:dyDescent="0.25">
      <c r="A176" s="17" t="s">
        <v>506</v>
      </c>
      <c r="B176" s="18" t="s">
        <v>16</v>
      </c>
      <c r="C176" s="17" t="s">
        <v>510</v>
      </c>
      <c r="D176" s="17" t="s">
        <v>106</v>
      </c>
      <c r="E176" s="68" t="s">
        <v>30</v>
      </c>
      <c r="F176" s="20">
        <v>45352</v>
      </c>
      <c r="G176" s="21">
        <v>15000</v>
      </c>
      <c r="H176" s="69">
        <v>0</v>
      </c>
      <c r="I176" s="21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f t="shared" si="7"/>
        <v>911.5</v>
      </c>
      <c r="O176" s="21">
        <f t="shared" si="8"/>
        <v>14088.5</v>
      </c>
    </row>
    <row r="177" spans="1:15" ht="11.25" customHeight="1" x14ac:dyDescent="0.25">
      <c r="A177" s="17" t="s">
        <v>508</v>
      </c>
      <c r="B177" s="18" t="s">
        <v>16</v>
      </c>
      <c r="C177" s="79" t="s">
        <v>502</v>
      </c>
      <c r="D177" s="17" t="s">
        <v>234</v>
      </c>
      <c r="E177" s="68" t="s">
        <v>30</v>
      </c>
      <c r="F177" s="20">
        <v>45352</v>
      </c>
      <c r="G177" s="21">
        <v>25000</v>
      </c>
      <c r="H177" s="69">
        <v>0</v>
      </c>
      <c r="I177" s="21">
        <v>25000</v>
      </c>
      <c r="J177" s="21">
        <v>717.5</v>
      </c>
      <c r="K177" s="21">
        <v>0</v>
      </c>
      <c r="L177" s="21">
        <v>760</v>
      </c>
      <c r="M177" s="23">
        <v>25</v>
      </c>
      <c r="N177" s="21">
        <v>1502.5</v>
      </c>
      <c r="O177" s="21">
        <v>23497.5</v>
      </c>
    </row>
    <row r="178" spans="1:15" ht="12.75" customHeight="1" x14ac:dyDescent="0.25">
      <c r="A178" s="24" t="s">
        <v>240</v>
      </c>
      <c r="B178" s="25">
        <v>173</v>
      </c>
      <c r="C178" s="17"/>
      <c r="D178" s="17"/>
      <c r="E178" s="18"/>
      <c r="F178" s="17"/>
      <c r="G178" s="28">
        <f t="shared" ref="G178:O178" si="9">SUM(G5:G177)</f>
        <v>5227356.25</v>
      </c>
      <c r="H178" s="29">
        <f t="shared" si="9"/>
        <v>0</v>
      </c>
      <c r="I178" s="28">
        <f t="shared" si="9"/>
        <v>5227356.25</v>
      </c>
      <c r="J178" s="28">
        <f t="shared" si="9"/>
        <v>150025.14000000007</v>
      </c>
      <c r="K178" s="28">
        <f t="shared" si="9"/>
        <v>168007.93999999997</v>
      </c>
      <c r="L178" s="28">
        <f t="shared" si="9"/>
        <v>157498.78999999995</v>
      </c>
      <c r="M178" s="28">
        <f t="shared" si="9"/>
        <v>301742.78000000003</v>
      </c>
      <c r="N178" s="28">
        <f t="shared" si="9"/>
        <v>777274.64999999991</v>
      </c>
      <c r="O178" s="28">
        <f t="shared" si="9"/>
        <v>4450081.6000000006</v>
      </c>
    </row>
    <row r="179" spans="1:15" x14ac:dyDescent="0.25">
      <c r="A179" s="12"/>
      <c r="B179" s="9"/>
      <c r="C179" s="4"/>
      <c r="D179" s="4"/>
      <c r="E179" s="5"/>
      <c r="F179" s="4"/>
      <c r="G179" s="13"/>
      <c r="H179" s="14"/>
      <c r="I179" s="13"/>
      <c r="J179" s="13"/>
      <c r="K179" s="13"/>
      <c r="L179" s="13"/>
      <c r="M179" s="13"/>
      <c r="N179" s="13"/>
      <c r="O179" s="13"/>
    </row>
    <row r="180" spans="1:15" x14ac:dyDescent="0.25">
      <c r="A180" s="12"/>
      <c r="B180" s="9"/>
      <c r="C180" s="4"/>
      <c r="D180" s="4" t="s">
        <v>488</v>
      </c>
      <c r="E180" s="5"/>
      <c r="F180" s="4"/>
      <c r="G180" s="13"/>
      <c r="H180" s="14"/>
      <c r="I180" s="13"/>
      <c r="J180" s="13"/>
      <c r="K180" s="13"/>
      <c r="L180" s="13"/>
      <c r="M180" s="13"/>
      <c r="N180" s="13"/>
      <c r="O180" s="13"/>
    </row>
    <row r="181" spans="1:15" x14ac:dyDescent="0.25">
      <c r="A181" s="3"/>
      <c r="B181" s="3"/>
      <c r="C181" s="3"/>
      <c r="D181" s="13"/>
      <c r="E181" s="6"/>
      <c r="F181" s="3"/>
      <c r="G181" s="3"/>
      <c r="H181" s="7"/>
      <c r="I181" s="3"/>
      <c r="J181" s="3"/>
      <c r="K181" s="3"/>
      <c r="L181" s="3"/>
      <c r="M181" s="3"/>
      <c r="N181" s="3"/>
      <c r="O181" s="3"/>
    </row>
    <row r="182" spans="1:15" x14ac:dyDescent="0.25">
      <c r="A182" s="7" t="s">
        <v>241</v>
      </c>
      <c r="B182" s="16"/>
      <c r="C182" s="16"/>
      <c r="D182" s="3"/>
      <c r="E182" s="6"/>
      <c r="F182" s="82" t="s">
        <v>242</v>
      </c>
      <c r="G182" s="82"/>
      <c r="H182" s="82"/>
      <c r="I182" s="16"/>
      <c r="J182" s="16"/>
      <c r="K182" s="16"/>
      <c r="L182" s="8"/>
      <c r="M182" s="8"/>
      <c r="N182" s="8"/>
      <c r="O182" s="8"/>
    </row>
    <row r="183" spans="1:15" x14ac:dyDescent="0.25">
      <c r="L183" s="3"/>
    </row>
    <row r="184" spans="1:15" x14ac:dyDescent="0.25">
      <c r="A184" s="3"/>
      <c r="C184" s="3"/>
      <c r="D184" s="81"/>
      <c r="E184" s="81"/>
      <c r="G184" s="3"/>
      <c r="H184" s="3"/>
      <c r="M184" s="11"/>
    </row>
    <row r="186" spans="1:15" x14ac:dyDescent="0.25">
      <c r="F186" t="s">
        <v>488</v>
      </c>
    </row>
    <row r="187" spans="1:15" x14ac:dyDescent="0.25">
      <c r="M187" s="11"/>
    </row>
    <row r="188" spans="1:15" x14ac:dyDescent="0.25">
      <c r="M188" s="11"/>
    </row>
    <row r="189" spans="1:15" x14ac:dyDescent="0.25">
      <c r="M189" s="11"/>
    </row>
  </sheetData>
  <mergeCells count="2">
    <mergeCell ref="D184:E184"/>
    <mergeCell ref="F182:H182"/>
  </mergeCells>
  <conditionalFormatting sqref="A179:A181">
    <cfRule type="duplicateValues" dxfId="18" priority="2"/>
  </conditionalFormatting>
  <conditionalFormatting sqref="A182">
    <cfRule type="duplicateValues" dxfId="17" priority="1"/>
  </conditionalFormatting>
  <conditionalFormatting sqref="A183:A1048576 A94:A174 A2:A92 A178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topLeftCell="B106" zoomScale="145" zoomScaleNormal="145" zoomScalePageLayoutView="115" workbookViewId="0">
      <selection activeCell="A3" sqref="A3:P1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4" si="4">J70+K70+L70+M70</f>
        <v>1266.0999999999999</v>
      </c>
      <c r="O70" s="21">
        <f t="shared" ref="O70:O104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481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22500</v>
      </c>
      <c r="H78" s="22">
        <v>0</v>
      </c>
      <c r="I78" s="21">
        <f t="shared" si="3"/>
        <v>22500</v>
      </c>
      <c r="J78" s="21">
        <v>645.75</v>
      </c>
      <c r="K78" s="21">
        <v>0</v>
      </c>
      <c r="L78" s="21">
        <v>684</v>
      </c>
      <c r="M78" s="21">
        <v>25</v>
      </c>
      <c r="N78" s="21">
        <f t="shared" si="4"/>
        <v>1354.75</v>
      </c>
      <c r="O78" s="21">
        <f t="shared" si="5"/>
        <v>21145.25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5247.83</v>
      </c>
      <c r="N79" s="21">
        <f t="shared" si="4"/>
        <v>6045.68</v>
      </c>
      <c r="O79" s="21">
        <f t="shared" si="5"/>
        <v>7454.32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451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452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453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455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22500</v>
      </c>
      <c r="H91" s="17">
        <v>0</v>
      </c>
      <c r="I91" s="21">
        <v>22500</v>
      </c>
      <c r="J91" s="17">
        <v>645.75</v>
      </c>
      <c r="K91" s="17">
        <v>0</v>
      </c>
      <c r="L91" s="21">
        <v>684</v>
      </c>
      <c r="M91" s="21">
        <v>1625</v>
      </c>
      <c r="N91" s="21">
        <f t="shared" si="4"/>
        <v>2954.75</v>
      </c>
      <c r="O91" s="21">
        <f t="shared" si="5"/>
        <v>19545.25</v>
      </c>
    </row>
    <row r="92" spans="1:15" ht="11.25" customHeight="1" x14ac:dyDescent="0.25">
      <c r="A92" s="17" t="s">
        <v>456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457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458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487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460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470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471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480</v>
      </c>
      <c r="B99" s="33" t="s">
        <v>16</v>
      </c>
      <c r="C99" s="34" t="s">
        <v>29</v>
      </c>
      <c r="D99" s="17" t="s">
        <v>245</v>
      </c>
      <c r="E99" s="18" t="s">
        <v>481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495</v>
      </c>
      <c r="B100" s="33" t="s">
        <v>16</v>
      </c>
      <c r="C100" s="34" t="s">
        <v>482</v>
      </c>
      <c r="D100" s="17" t="s">
        <v>245</v>
      </c>
      <c r="E100" s="18" t="s">
        <v>481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496</v>
      </c>
      <c r="B101" s="33" t="s">
        <v>28</v>
      </c>
      <c r="C101" s="34" t="s">
        <v>33</v>
      </c>
      <c r="D101" s="17" t="s">
        <v>245</v>
      </c>
      <c r="E101" s="18" t="s">
        <v>481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602.70000000000005</v>
      </c>
      <c r="K101" s="17">
        <v>0</v>
      </c>
      <c r="L101" s="70">
        <v>638.4</v>
      </c>
      <c r="M101" s="21">
        <v>25</v>
      </c>
      <c r="N101" s="21">
        <f t="shared" si="4"/>
        <v>1266.0999999999999</v>
      </c>
      <c r="O101" s="21">
        <f t="shared" si="5"/>
        <v>19733.900000000001</v>
      </c>
    </row>
    <row r="102" spans="1:15" ht="11.25" customHeight="1" x14ac:dyDescent="0.25">
      <c r="A102" s="17" t="s">
        <v>497</v>
      </c>
      <c r="B102" s="33" t="s">
        <v>16</v>
      </c>
      <c r="C102" s="34" t="s">
        <v>29</v>
      </c>
      <c r="D102" s="17" t="s">
        <v>245</v>
      </c>
      <c r="E102" s="18" t="s">
        <v>481</v>
      </c>
      <c r="F102" s="20">
        <v>45231</v>
      </c>
      <c r="G102" s="21">
        <v>30000</v>
      </c>
      <c r="H102" s="17">
        <v>0</v>
      </c>
      <c r="I102" s="21">
        <v>30000</v>
      </c>
      <c r="J102" s="17">
        <v>861</v>
      </c>
      <c r="K102" s="17">
        <v>0</v>
      </c>
      <c r="L102" s="70">
        <v>912</v>
      </c>
      <c r="M102" s="21">
        <v>25</v>
      </c>
      <c r="N102" s="21">
        <f t="shared" si="4"/>
        <v>1798</v>
      </c>
      <c r="O102" s="21">
        <f t="shared" si="5"/>
        <v>28202</v>
      </c>
    </row>
    <row r="103" spans="1:15" ht="11.25" customHeight="1" x14ac:dyDescent="0.25">
      <c r="A103" s="34" t="s">
        <v>500</v>
      </c>
      <c r="B103" s="33" t="s">
        <v>28</v>
      </c>
      <c r="C103" s="34" t="s">
        <v>29</v>
      </c>
      <c r="D103" s="17" t="s">
        <v>245</v>
      </c>
      <c r="E103" s="18" t="s">
        <v>481</v>
      </c>
      <c r="F103" s="20">
        <v>45261</v>
      </c>
      <c r="G103" s="21">
        <v>33000</v>
      </c>
      <c r="H103" s="17">
        <v>0</v>
      </c>
      <c r="I103" s="21">
        <v>33000</v>
      </c>
      <c r="J103" s="17">
        <v>947.1</v>
      </c>
      <c r="K103" s="17">
        <v>0</v>
      </c>
      <c r="L103" s="70">
        <v>1003.2</v>
      </c>
      <c r="M103" s="21">
        <v>1025</v>
      </c>
      <c r="N103" s="21">
        <f t="shared" si="4"/>
        <v>2975.3</v>
      </c>
      <c r="O103" s="21">
        <f t="shared" si="5"/>
        <v>30024.7</v>
      </c>
    </row>
    <row r="104" spans="1:15" ht="11.25" customHeight="1" x14ac:dyDescent="0.25">
      <c r="A104" s="17" t="s">
        <v>501</v>
      </c>
      <c r="B104" s="33"/>
      <c r="C104" s="34" t="s">
        <v>135</v>
      </c>
      <c r="D104" s="17" t="s">
        <v>245</v>
      </c>
      <c r="E104" s="18" t="s">
        <v>481</v>
      </c>
      <c r="F104" s="20">
        <v>45261</v>
      </c>
      <c r="G104" s="21">
        <v>15000</v>
      </c>
      <c r="H104" s="17">
        <v>0</v>
      </c>
      <c r="I104" s="21">
        <v>15000</v>
      </c>
      <c r="J104" s="17">
        <v>430.5</v>
      </c>
      <c r="K104" s="17">
        <v>0</v>
      </c>
      <c r="L104" s="70">
        <v>456</v>
      </c>
      <c r="M104" s="21">
        <v>25</v>
      </c>
      <c r="N104" s="21">
        <f t="shared" si="4"/>
        <v>911.5</v>
      </c>
      <c r="O104" s="21">
        <f t="shared" si="5"/>
        <v>14088.5</v>
      </c>
    </row>
    <row r="105" spans="1:15" x14ac:dyDescent="0.25">
      <c r="A105" s="24" t="s">
        <v>240</v>
      </c>
      <c r="B105" s="25">
        <v>100</v>
      </c>
      <c r="C105" s="17"/>
      <c r="D105" s="17"/>
      <c r="E105" s="18"/>
      <c r="F105" s="17"/>
      <c r="G105" s="28">
        <f>SUM(G5:G104)</f>
        <v>1859500</v>
      </c>
      <c r="H105" s="29">
        <f>SUM(H5:H90)</f>
        <v>0</v>
      </c>
      <c r="I105" s="28">
        <f>SUM(I5:I104)</f>
        <v>1859500</v>
      </c>
      <c r="J105" s="28">
        <f>SUM(J5:J104)</f>
        <v>53367.659999999974</v>
      </c>
      <c r="K105" s="28">
        <f>SUM(K5:K104)</f>
        <v>0</v>
      </c>
      <c r="L105" s="28">
        <f>SUM(L5:L104)</f>
        <v>56528.80000000001</v>
      </c>
      <c r="M105" s="28">
        <f>SUM(M5:M104)</f>
        <v>30722.36</v>
      </c>
      <c r="N105" s="28">
        <v>140618.82</v>
      </c>
      <c r="O105" s="28">
        <v>1718881.18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241</v>
      </c>
      <c r="B109" s="16"/>
      <c r="C109" s="16"/>
      <c r="D109" s="3"/>
      <c r="E109" s="6"/>
      <c r="F109" s="82" t="s">
        <v>242</v>
      </c>
      <c r="G109" s="82"/>
      <c r="H109" s="82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5" priority="2"/>
  </conditionalFormatting>
  <conditionalFormatting sqref="A109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A30" zoomScale="145" zoomScaleNormal="145" zoomScalePageLayoutView="130" workbookViewId="0">
      <selection activeCell="A3" sqref="A3:H53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80">
        <v>25825</v>
      </c>
      <c r="N5" s="21">
        <f>J5+K5+L5+M5</f>
        <v>29432.59</v>
      </c>
      <c r="O5" s="21">
        <f t="shared" ref="O5:O46" si="0">I5-N5</f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6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6" si="2">J6+K6+L6+M6</f>
        <v>2831.65</v>
      </c>
      <c r="O6" s="21">
        <f t="shared" si="0"/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3275</v>
      </c>
      <c r="N13" s="21">
        <f t="shared" si="2"/>
        <v>6882.59</v>
      </c>
      <c r="O13" s="21">
        <f t="shared" si="0"/>
        <v>37117.410000000003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0</v>
      </c>
      <c r="L16" s="21">
        <v>3040</v>
      </c>
      <c r="M16" s="17">
        <v>25</v>
      </c>
      <c r="N16" s="21">
        <f t="shared" si="2"/>
        <v>5935</v>
      </c>
      <c r="O16" s="21">
        <f t="shared" si="0"/>
        <v>94065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367</v>
      </c>
      <c r="B25" s="18" t="s">
        <v>16</v>
      </c>
      <c r="C25" s="17" t="s">
        <v>368</v>
      </c>
      <c r="D25" s="17" t="s">
        <v>364</v>
      </c>
      <c r="E25" s="18" t="s">
        <v>334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369</v>
      </c>
      <c r="B26" s="35" t="s">
        <v>16</v>
      </c>
      <c r="C26" s="17" t="s">
        <v>83</v>
      </c>
      <c r="D26" s="17" t="s">
        <v>364</v>
      </c>
      <c r="E26" s="18" t="s">
        <v>334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370</v>
      </c>
      <c r="B27" s="18" t="s">
        <v>16</v>
      </c>
      <c r="C27" s="17" t="s">
        <v>371</v>
      </c>
      <c r="D27" s="17" t="s">
        <v>372</v>
      </c>
      <c r="E27" s="18" t="s">
        <v>334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373</v>
      </c>
      <c r="B28" s="18" t="s">
        <v>28</v>
      </c>
      <c r="C28" s="17" t="s">
        <v>374</v>
      </c>
      <c r="D28" s="17" t="s">
        <v>372</v>
      </c>
      <c r="E28" s="18" t="s">
        <v>334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375</v>
      </c>
      <c r="B29" s="18" t="s">
        <v>28</v>
      </c>
      <c r="C29" s="17" t="s">
        <v>376</v>
      </c>
      <c r="D29" s="17" t="s">
        <v>377</v>
      </c>
      <c r="E29" s="18" t="s">
        <v>334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378</v>
      </c>
      <c r="B30" s="18" t="s">
        <v>28</v>
      </c>
      <c r="C30" s="17" t="s">
        <v>376</v>
      </c>
      <c r="D30" s="17" t="s">
        <v>377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377</v>
      </c>
      <c r="E31" s="18" t="s">
        <v>334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381</v>
      </c>
      <c r="B32" s="18" t="s">
        <v>28</v>
      </c>
      <c r="C32" s="17" t="s">
        <v>382</v>
      </c>
      <c r="D32" s="17" t="s">
        <v>377</v>
      </c>
      <c r="E32" s="18" t="s">
        <v>334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383</v>
      </c>
      <c r="B33" s="18" t="s">
        <v>28</v>
      </c>
      <c r="C33" s="17" t="s">
        <v>472</v>
      </c>
      <c r="D33" s="17" t="s">
        <v>384</v>
      </c>
      <c r="E33" s="18" t="s">
        <v>334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387</v>
      </c>
      <c r="E34" s="18" t="s">
        <v>334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0</v>
      </c>
      <c r="L34" s="21">
        <v>2584</v>
      </c>
      <c r="M34" s="17">
        <v>125</v>
      </c>
      <c r="N34" s="21">
        <f t="shared" si="2"/>
        <v>5148.5</v>
      </c>
      <c r="O34" s="21">
        <f t="shared" si="0"/>
        <v>79851.5</v>
      </c>
    </row>
    <row r="35" spans="1:15" x14ac:dyDescent="0.25">
      <c r="A35" s="17" t="s">
        <v>388</v>
      </c>
      <c r="B35" s="18" t="s">
        <v>28</v>
      </c>
      <c r="C35" s="17" t="s">
        <v>389</v>
      </c>
      <c r="D35" s="17" t="s">
        <v>387</v>
      </c>
      <c r="E35" s="18" t="s">
        <v>334</v>
      </c>
      <c r="F35" s="20">
        <v>44287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0</v>
      </c>
      <c r="L35" s="21">
        <v>1672</v>
      </c>
      <c r="M35" s="17">
        <v>25</v>
      </c>
      <c r="N35" s="21">
        <f t="shared" si="2"/>
        <v>3275.5</v>
      </c>
      <c r="O35" s="21">
        <f t="shared" si="0"/>
        <v>51724.5</v>
      </c>
    </row>
    <row r="36" spans="1:15" x14ac:dyDescent="0.25">
      <c r="A36" s="17" t="s">
        <v>390</v>
      </c>
      <c r="B36" s="18" t="s">
        <v>16</v>
      </c>
      <c r="C36" s="17" t="s">
        <v>391</v>
      </c>
      <c r="D36" s="17" t="s">
        <v>392</v>
      </c>
      <c r="E36" s="18" t="s">
        <v>334</v>
      </c>
      <c r="F36" s="20">
        <v>44228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393</v>
      </c>
      <c r="B37" s="18" t="s">
        <v>16</v>
      </c>
      <c r="C37" s="17" t="s">
        <v>394</v>
      </c>
      <c r="D37" s="17" t="s">
        <v>395</v>
      </c>
      <c r="E37" s="18" t="s">
        <v>334</v>
      </c>
      <c r="F37" s="20">
        <v>44652</v>
      </c>
      <c r="G37" s="21">
        <v>85000</v>
      </c>
      <c r="H37" s="22">
        <v>0</v>
      </c>
      <c r="I37" s="21">
        <f t="shared" si="1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f t="shared" si="2"/>
        <v>13625.49</v>
      </c>
      <c r="O37" s="21">
        <f t="shared" si="0"/>
        <v>71374.509999999995</v>
      </c>
    </row>
    <row r="38" spans="1:15" x14ac:dyDescent="0.25">
      <c r="A38" s="17" t="s">
        <v>396</v>
      </c>
      <c r="B38" s="18" t="s">
        <v>28</v>
      </c>
      <c r="C38" s="17" t="s">
        <v>397</v>
      </c>
      <c r="D38" s="17" t="s">
        <v>398</v>
      </c>
      <c r="E38" s="18" t="s">
        <v>334</v>
      </c>
      <c r="F38" s="20">
        <v>44256</v>
      </c>
      <c r="G38" s="21">
        <v>55000</v>
      </c>
      <c r="H38" s="22">
        <v>0</v>
      </c>
      <c r="I38" s="21">
        <f t="shared" si="1"/>
        <v>55000</v>
      </c>
      <c r="J38" s="21">
        <v>1578.5</v>
      </c>
      <c r="K38" s="21">
        <v>0</v>
      </c>
      <c r="L38" s="21">
        <v>1672</v>
      </c>
      <c r="M38" s="17">
        <v>125</v>
      </c>
      <c r="N38" s="21">
        <f t="shared" si="2"/>
        <v>3375.5</v>
      </c>
      <c r="O38" s="21">
        <f t="shared" si="0"/>
        <v>51624.5</v>
      </c>
    </row>
    <row r="39" spans="1:15" x14ac:dyDescent="0.25">
      <c r="A39" s="17" t="s">
        <v>399</v>
      </c>
      <c r="B39" s="18" t="s">
        <v>28</v>
      </c>
      <c r="C39" s="17" t="s">
        <v>400</v>
      </c>
      <c r="D39" s="17" t="s">
        <v>401</v>
      </c>
      <c r="E39" s="18" t="s">
        <v>334</v>
      </c>
      <c r="F39" s="20">
        <v>44197</v>
      </c>
      <c r="G39" s="21">
        <v>70000</v>
      </c>
      <c r="H39" s="22">
        <v>0</v>
      </c>
      <c r="I39" s="21">
        <f t="shared" si="1"/>
        <v>70000</v>
      </c>
      <c r="J39" s="21">
        <v>2009</v>
      </c>
      <c r="K39" s="21">
        <v>5368.48</v>
      </c>
      <c r="L39" s="21">
        <v>2128</v>
      </c>
      <c r="M39" s="17">
        <v>25</v>
      </c>
      <c r="N39" s="21">
        <f t="shared" si="2"/>
        <v>9530.48</v>
      </c>
      <c r="O39" s="21">
        <f t="shared" si="0"/>
        <v>60469.520000000004</v>
      </c>
    </row>
    <row r="40" spans="1:15" x14ac:dyDescent="0.25">
      <c r="A40" s="17" t="s">
        <v>402</v>
      </c>
      <c r="B40" s="18" t="s">
        <v>16</v>
      </c>
      <c r="C40" s="17" t="s">
        <v>403</v>
      </c>
      <c r="D40" s="17" t="s">
        <v>401</v>
      </c>
      <c r="E40" s="18" t="s">
        <v>334</v>
      </c>
      <c r="F40" s="20">
        <v>44652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404</v>
      </c>
      <c r="B41" s="18" t="s">
        <v>16</v>
      </c>
      <c r="C41" s="17" t="s">
        <v>66</v>
      </c>
      <c r="D41" s="17" t="s">
        <v>405</v>
      </c>
      <c r="E41" s="18" t="s">
        <v>334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406</v>
      </c>
      <c r="B42" s="18" t="s">
        <v>28</v>
      </c>
      <c r="C42" s="17" t="s">
        <v>66</v>
      </c>
      <c r="D42" s="17" t="s">
        <v>405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407</v>
      </c>
      <c r="B43" s="18" t="s">
        <v>16</v>
      </c>
      <c r="C43" s="17" t="s">
        <v>333</v>
      </c>
      <c r="D43" s="17" t="s">
        <v>408</v>
      </c>
      <c r="E43" s="18" t="s">
        <v>334</v>
      </c>
      <c r="F43" s="20">
        <v>44652</v>
      </c>
      <c r="G43" s="21">
        <v>44000</v>
      </c>
      <c r="H43" s="22">
        <v>0</v>
      </c>
      <c r="I43" s="21">
        <f t="shared" si="1"/>
        <v>44000</v>
      </c>
      <c r="J43" s="21">
        <v>1262.8</v>
      </c>
      <c r="K43" s="21">
        <v>1007.19</v>
      </c>
      <c r="L43" s="21">
        <v>1337.6</v>
      </c>
      <c r="M43" s="17">
        <v>25</v>
      </c>
      <c r="N43" s="21">
        <f t="shared" si="2"/>
        <v>3632.5899999999997</v>
      </c>
      <c r="O43" s="21">
        <f t="shared" si="0"/>
        <v>40367.410000000003</v>
      </c>
    </row>
    <row r="44" spans="1:15" x14ac:dyDescent="0.25">
      <c r="A44" s="17" t="s">
        <v>409</v>
      </c>
      <c r="B44" s="18" t="s">
        <v>28</v>
      </c>
      <c r="C44" s="17" t="s">
        <v>410</v>
      </c>
      <c r="D44" s="17" t="s">
        <v>411</v>
      </c>
      <c r="E44" s="18" t="s">
        <v>334</v>
      </c>
      <c r="F44" s="20">
        <v>44105</v>
      </c>
      <c r="G44" s="21">
        <v>70000</v>
      </c>
      <c r="H44" s="22">
        <v>0</v>
      </c>
      <c r="I44" s="21">
        <f t="shared" si="1"/>
        <v>70000</v>
      </c>
      <c r="J44" s="21">
        <v>2009</v>
      </c>
      <c r="K44" s="21">
        <v>0</v>
      </c>
      <c r="L44" s="21">
        <v>2128</v>
      </c>
      <c r="M44" s="21">
        <v>1840.46</v>
      </c>
      <c r="N44" s="21">
        <f t="shared" si="2"/>
        <v>5977.46</v>
      </c>
      <c r="O44" s="21">
        <f t="shared" si="0"/>
        <v>64022.54</v>
      </c>
    </row>
    <row r="45" spans="1:15" x14ac:dyDescent="0.25">
      <c r="A45" s="17" t="s">
        <v>412</v>
      </c>
      <c r="B45" s="18" t="s">
        <v>28</v>
      </c>
      <c r="C45" s="17" t="s">
        <v>413</v>
      </c>
      <c r="D45" s="17" t="s">
        <v>414</v>
      </c>
      <c r="E45" s="18" t="s">
        <v>334</v>
      </c>
      <c r="F45" s="20">
        <v>44652</v>
      </c>
      <c r="G45" s="21">
        <v>35000</v>
      </c>
      <c r="H45" s="22">
        <v>0</v>
      </c>
      <c r="I45" s="21">
        <f>G45-H45</f>
        <v>35000</v>
      </c>
      <c r="J45" s="21">
        <v>1004.5</v>
      </c>
      <c r="K45" s="17">
        <v>0</v>
      </c>
      <c r="L45" s="21">
        <v>1064</v>
      </c>
      <c r="M45" s="17">
        <v>125</v>
      </c>
      <c r="N45" s="21">
        <f t="shared" si="2"/>
        <v>2193.5</v>
      </c>
      <c r="O45" s="21">
        <f t="shared" si="0"/>
        <v>32806.5</v>
      </c>
    </row>
    <row r="46" spans="1:15" x14ac:dyDescent="0.25">
      <c r="A46" s="17" t="s">
        <v>415</v>
      </c>
      <c r="B46" s="18" t="s">
        <v>28</v>
      </c>
      <c r="C46" s="17" t="s">
        <v>413</v>
      </c>
      <c r="D46" s="17" t="s">
        <v>414</v>
      </c>
      <c r="E46" s="18" t="s">
        <v>334</v>
      </c>
      <c r="F46" s="20">
        <v>37196</v>
      </c>
      <c r="G46" s="21">
        <v>44000</v>
      </c>
      <c r="H46" s="22">
        <v>0</v>
      </c>
      <c r="I46" s="21">
        <f t="shared" si="1"/>
        <v>44000</v>
      </c>
      <c r="J46" s="21">
        <v>1262.8</v>
      </c>
      <c r="K46" s="21">
        <v>1007.19</v>
      </c>
      <c r="L46" s="21">
        <v>1337.6</v>
      </c>
      <c r="M46" s="21">
        <v>5025</v>
      </c>
      <c r="N46" s="21">
        <f t="shared" si="2"/>
        <v>8632.59</v>
      </c>
      <c r="O46" s="21">
        <f t="shared" si="0"/>
        <v>35367.410000000003</v>
      </c>
    </row>
    <row r="47" spans="1:15" x14ac:dyDescent="0.25">
      <c r="A47" s="24" t="s">
        <v>416</v>
      </c>
      <c r="B47" s="25">
        <v>42</v>
      </c>
      <c r="C47" s="17"/>
      <c r="D47" s="17"/>
      <c r="E47" s="18"/>
      <c r="F47" s="17"/>
      <c r="G47" s="28">
        <f t="shared" ref="G47:L47" si="3">SUM(G5:G46)</f>
        <v>2305000</v>
      </c>
      <c r="H47" s="29">
        <f t="shared" si="3"/>
        <v>0</v>
      </c>
      <c r="I47" s="28">
        <f t="shared" si="3"/>
        <v>2305000</v>
      </c>
      <c r="J47" s="28">
        <f t="shared" si="3"/>
        <v>66153.5</v>
      </c>
      <c r="K47" s="28">
        <f>SUM(K5:K46)</f>
        <v>93280.15</v>
      </c>
      <c r="L47" s="28">
        <f t="shared" si="3"/>
        <v>70072.000000000015</v>
      </c>
      <c r="M47" s="28">
        <f>SUM(M5:M46)</f>
        <v>39230.92</v>
      </c>
      <c r="N47" s="28">
        <f>SUM(N5:N46)</f>
        <v>268736.56999999989</v>
      </c>
      <c r="O47" s="28">
        <f>SUM(O5:O46)</f>
        <v>2036263.4300000002</v>
      </c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241</v>
      </c>
      <c r="B49" s="16"/>
      <c r="C49" s="16"/>
      <c r="D49" s="3"/>
      <c r="E49" s="6"/>
      <c r="F49" s="82" t="s">
        <v>242</v>
      </c>
      <c r="G49" s="82"/>
      <c r="H49" s="82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82"/>
      <c r="G52" s="82"/>
      <c r="H52" s="82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489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6">
    <sortCondition ref="D5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6">
    <cfRule type="duplicateValues" dxfId="13" priority="15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C26" sqref="C2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517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417</v>
      </c>
      <c r="C3" s="37" t="s">
        <v>2</v>
      </c>
      <c r="D3" s="36" t="s">
        <v>418</v>
      </c>
      <c r="E3" s="36" t="s">
        <v>419</v>
      </c>
      <c r="F3" s="32" t="s">
        <v>420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5" ht="23.25" customHeight="1" x14ac:dyDescent="0.25">
      <c r="A4" s="17" t="s">
        <v>423</v>
      </c>
      <c r="B4" s="18" t="s">
        <v>16</v>
      </c>
      <c r="C4" s="17" t="s">
        <v>62</v>
      </c>
      <c r="D4" s="17" t="s">
        <v>219</v>
      </c>
      <c r="E4" s="38" t="s">
        <v>424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425</v>
      </c>
      <c r="B5" s="18" t="s">
        <v>16</v>
      </c>
      <c r="C5" s="17" t="s">
        <v>66</v>
      </c>
      <c r="D5" s="17" t="s">
        <v>364</v>
      </c>
      <c r="E5" s="38" t="s">
        <v>424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416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2" t="s">
        <v>242</v>
      </c>
      <c r="G11" s="82"/>
      <c r="H11" s="82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J13" sqref="J1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417</v>
      </c>
      <c r="C3" s="36" t="s">
        <v>2</v>
      </c>
      <c r="D3" s="36" t="s">
        <v>418</v>
      </c>
      <c r="E3" s="36" t="s">
        <v>419</v>
      </c>
      <c r="F3" s="32" t="s">
        <v>427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5" ht="24" customHeight="1" x14ac:dyDescent="0.25">
      <c r="A4" s="43" t="s">
        <v>428</v>
      </c>
      <c r="B4" s="38" t="s">
        <v>16</v>
      </c>
      <c r="C4" s="43" t="s">
        <v>429</v>
      </c>
      <c r="D4" s="43" t="s">
        <v>345</v>
      </c>
      <c r="E4" s="43" t="s">
        <v>430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431</v>
      </c>
      <c r="B5" s="38" t="s">
        <v>16</v>
      </c>
      <c r="C5" s="43" t="s">
        <v>432</v>
      </c>
      <c r="D5" s="43" t="s">
        <v>345</v>
      </c>
      <c r="E5" s="43" t="s">
        <v>430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433</v>
      </c>
      <c r="B6" s="38" t="s">
        <v>28</v>
      </c>
      <c r="C6" s="43" t="s">
        <v>432</v>
      </c>
      <c r="D6" s="43" t="s">
        <v>345</v>
      </c>
      <c r="E6" s="43" t="s">
        <v>430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434</v>
      </c>
      <c r="B7" s="38" t="s">
        <v>16</v>
      </c>
      <c r="C7" s="43" t="s">
        <v>432</v>
      </c>
      <c r="D7" s="43" t="s">
        <v>345</v>
      </c>
      <c r="E7" s="43" t="s">
        <v>430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435</v>
      </c>
      <c r="B8" s="38" t="s">
        <v>16</v>
      </c>
      <c r="C8" s="43" t="s">
        <v>432</v>
      </c>
      <c r="D8" s="43" t="s">
        <v>345</v>
      </c>
      <c r="E8" s="43" t="s">
        <v>430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436</v>
      </c>
      <c r="B9" s="38" t="s">
        <v>16</v>
      </c>
      <c r="C9" s="43" t="s">
        <v>432</v>
      </c>
      <c r="D9" s="43" t="s">
        <v>345</v>
      </c>
      <c r="E9" s="43" t="s">
        <v>430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437</v>
      </c>
      <c r="B10" s="38" t="s">
        <v>28</v>
      </c>
      <c r="C10" s="43" t="s">
        <v>438</v>
      </c>
      <c r="D10" s="43" t="s">
        <v>345</v>
      </c>
      <c r="E10" s="43" t="s">
        <v>430</v>
      </c>
      <c r="F10" s="34" t="s">
        <v>494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439</v>
      </c>
      <c r="B11" s="38" t="s">
        <v>16</v>
      </c>
      <c r="C11" s="43" t="s">
        <v>438</v>
      </c>
      <c r="D11" s="43" t="s">
        <v>345</v>
      </c>
      <c r="E11" s="43" t="s">
        <v>430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440</v>
      </c>
      <c r="B12" s="38" t="s">
        <v>16</v>
      </c>
      <c r="C12" s="43" t="s">
        <v>438</v>
      </c>
      <c r="D12" s="43" t="s">
        <v>345</v>
      </c>
      <c r="E12" s="43" t="s">
        <v>430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441</v>
      </c>
      <c r="B13" s="38" t="s">
        <v>16</v>
      </c>
      <c r="C13" s="43" t="s">
        <v>438</v>
      </c>
      <c r="D13" s="43" t="s">
        <v>345</v>
      </c>
      <c r="E13" s="43" t="s">
        <v>430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442</v>
      </c>
      <c r="B14" s="38" t="s">
        <v>16</v>
      </c>
      <c r="C14" s="43" t="s">
        <v>438</v>
      </c>
      <c r="D14" s="43" t="s">
        <v>345</v>
      </c>
      <c r="E14" s="43" t="s">
        <v>430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443</v>
      </c>
      <c r="B15" s="38" t="s">
        <v>16</v>
      </c>
      <c r="C15" s="43" t="s">
        <v>438</v>
      </c>
      <c r="D15" s="43" t="s">
        <v>345</v>
      </c>
      <c r="E15" s="43" t="s">
        <v>430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444</v>
      </c>
      <c r="B16" s="38" t="s">
        <v>16</v>
      </c>
      <c r="C16" s="43" t="s">
        <v>438</v>
      </c>
      <c r="D16" s="43" t="s">
        <v>345</v>
      </c>
      <c r="E16" s="43" t="s">
        <v>430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445</v>
      </c>
      <c r="B17" s="38" t="s">
        <v>16</v>
      </c>
      <c r="C17" s="43" t="s">
        <v>438</v>
      </c>
      <c r="D17" s="43" t="s">
        <v>345</v>
      </c>
      <c r="E17" s="43" t="s">
        <v>430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2430</v>
      </c>
      <c r="N17" s="44">
        <f t="shared" si="0"/>
        <v>2430</v>
      </c>
      <c r="O17" s="44">
        <f t="shared" si="1"/>
        <v>22570</v>
      </c>
    </row>
    <row r="18" spans="1:15" ht="24" customHeight="1" x14ac:dyDescent="0.25">
      <c r="A18" s="43" t="s">
        <v>446</v>
      </c>
      <c r="B18" s="38" t="s">
        <v>16</v>
      </c>
      <c r="C18" s="43" t="s">
        <v>438</v>
      </c>
      <c r="D18" s="43" t="s">
        <v>345</v>
      </c>
      <c r="E18" s="43" t="s">
        <v>430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466</v>
      </c>
      <c r="B19" s="38" t="s">
        <v>16</v>
      </c>
      <c r="C19" s="43" t="s">
        <v>438</v>
      </c>
      <c r="D19" s="43" t="s">
        <v>345</v>
      </c>
      <c r="E19" s="43" t="s">
        <v>430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473</v>
      </c>
      <c r="B20" s="38" t="s">
        <v>16</v>
      </c>
      <c r="C20" s="43" t="s">
        <v>438</v>
      </c>
      <c r="D20" s="43" t="s">
        <v>345</v>
      </c>
      <c r="E20" s="43" t="s">
        <v>430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447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2430</v>
      </c>
      <c r="N21" s="48">
        <f t="shared" ref="N21" si="2">SUM(N4:N19)</f>
        <v>25951.87</v>
      </c>
      <c r="O21" s="48">
        <f>SUM(O4:O20)</f>
        <v>562048.13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2" t="s">
        <v>242</v>
      </c>
      <c r="G26" s="82"/>
      <c r="H26" s="82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tabSelected="1" zoomScaleNormal="100" zoomScalePageLayoutView="70" workbookViewId="0">
      <selection activeCell="D21" sqref="D21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417</v>
      </c>
      <c r="C3" s="32" t="s">
        <v>2</v>
      </c>
      <c r="D3" s="32" t="s">
        <v>418</v>
      </c>
      <c r="E3" s="32" t="s">
        <v>419</v>
      </c>
      <c r="F3" s="32" t="s">
        <v>420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448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448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449</v>
      </c>
      <c r="E6" s="38" t="s">
        <v>448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448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448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416</v>
      </c>
      <c r="B12" s="52">
        <v>8</v>
      </c>
      <c r="C12" s="47"/>
      <c r="D12" s="47"/>
      <c r="E12" s="53"/>
      <c r="F12" s="53"/>
      <c r="G12" s="74">
        <f>SUM(G4:G11)</f>
        <v>170000</v>
      </c>
      <c r="H12" s="74">
        <v>0</v>
      </c>
      <c r="I12" s="74">
        <f>SUM(I4:I11)</f>
        <v>170000</v>
      </c>
      <c r="J12" s="74">
        <f>SUM(J4:J11)</f>
        <v>4879</v>
      </c>
      <c r="K12" s="74">
        <f>SUM(K4:K11)</f>
        <v>23670.68</v>
      </c>
      <c r="L12" s="74">
        <f>SUM(L4:L11)</f>
        <v>5168</v>
      </c>
      <c r="M12" s="74">
        <v>0</v>
      </c>
      <c r="N12" s="74">
        <f>SUM(N4:N11)</f>
        <v>33717.68</v>
      </c>
      <c r="O12" s="74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516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417</v>
      </c>
      <c r="C16" s="32" t="s">
        <v>2</v>
      </c>
      <c r="D16" s="32" t="s">
        <v>418</v>
      </c>
      <c r="E16" s="32" t="s">
        <v>419</v>
      </c>
      <c r="F16" s="32" t="s">
        <v>420</v>
      </c>
      <c r="G16" s="32" t="s">
        <v>6</v>
      </c>
      <c r="H16" s="32" t="s">
        <v>7</v>
      </c>
      <c r="I16" s="32" t="s">
        <v>421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422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499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487</v>
      </c>
      <c r="B18" s="33" t="s">
        <v>28</v>
      </c>
      <c r="C18" s="34" t="s">
        <v>498</v>
      </c>
      <c r="D18" s="17" t="s">
        <v>245</v>
      </c>
      <c r="E18" s="18" t="s">
        <v>499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5" t="s">
        <v>416</v>
      </c>
      <c r="B19" s="76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2" t="s">
        <v>242</v>
      </c>
      <c r="G22" s="82"/>
      <c r="H22" s="82"/>
      <c r="I22" s="16"/>
      <c r="J22" s="16"/>
      <c r="K22" s="16"/>
      <c r="L22" s="8"/>
      <c r="M22" s="8"/>
      <c r="N22" s="8"/>
      <c r="O22" s="8"/>
    </row>
    <row r="29" spans="1:15" x14ac:dyDescent="0.25">
      <c r="H29" s="82"/>
      <c r="I29" s="82"/>
      <c r="J29" s="82"/>
      <c r="K29" s="3"/>
      <c r="L29" s="3"/>
      <c r="M29" s="3"/>
    </row>
    <row r="30" spans="1:15" x14ac:dyDescent="0.25">
      <c r="G30" s="82"/>
      <c r="H30" s="82"/>
      <c r="I30" s="82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2024-04-03T15:35:23Z</cp:lastPrinted>
  <dcterms:created xsi:type="dcterms:W3CDTF">2022-12-20T18:48:02Z</dcterms:created>
  <dcterms:modified xsi:type="dcterms:W3CDTF">2024-04-03T15:39:58Z</dcterms:modified>
  <cp:category/>
  <cp:contentStatus/>
</cp:coreProperties>
</file>