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79" documentId="8_{C30F28FF-4E01-4448-B3AA-B70E8A1D0133}" xr6:coauthVersionLast="47" xr6:coauthVersionMax="47" xr10:uidLastSave="{B9406610-299C-4436-B1EF-6627BB6D0E12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Fijo!$A$4:$O$175</definedName>
    <definedName name="_xlnm._FilterDatabase" localSheetId="1" hidden="1">'Fijo 2'!$A$4:$Q$104</definedName>
    <definedName name="_xlnm._FilterDatabase" localSheetId="2" hidden="1">Temporal!$A$4:$O$50</definedName>
    <definedName name="_xlnm.Extract" localSheetId="0">Fijo!$D$187</definedName>
    <definedName name="_xlnm.Extract" localSheetId="1">'Fijo 2'!$D$115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4" l="1"/>
  <c r="M50" i="4"/>
  <c r="L50" i="4"/>
  <c r="O12" i="8"/>
  <c r="N12" i="8"/>
  <c r="L12" i="8"/>
  <c r="K12" i="8"/>
  <c r="J12" i="8"/>
  <c r="I12" i="8"/>
  <c r="G12" i="8"/>
  <c r="N11" i="8"/>
  <c r="O11" i="8" s="1"/>
  <c r="N174" i="2"/>
  <c r="O174" i="2" s="1"/>
  <c r="J175" i="2"/>
  <c r="H175" i="2"/>
  <c r="G175" i="2"/>
  <c r="N68" i="2"/>
  <c r="O68" i="2" s="1"/>
  <c r="N13" i="2"/>
  <c r="O13" i="2" s="1"/>
  <c r="I21" i="6"/>
  <c r="M104" i="1"/>
  <c r="L104" i="1"/>
  <c r="N152" i="2"/>
  <c r="O152" i="2" s="1"/>
  <c r="O171" i="2"/>
  <c r="I93" i="2"/>
  <c r="O93" i="2" s="1"/>
  <c r="I92" i="2"/>
  <c r="I147" i="2"/>
  <c r="O147" i="2" s="1"/>
  <c r="J104" i="1"/>
  <c r="G104" i="1"/>
  <c r="N67" i="2"/>
  <c r="N66" i="2"/>
  <c r="N50" i="2"/>
  <c r="O50" i="2" s="1"/>
  <c r="N9" i="8"/>
  <c r="O9" i="8" s="1"/>
  <c r="O20" i="6"/>
  <c r="O21" i="6"/>
  <c r="M21" i="6"/>
  <c r="L21" i="6"/>
  <c r="K21" i="6"/>
  <c r="J21" i="6"/>
  <c r="G21" i="6"/>
  <c r="I175" i="2" l="1"/>
  <c r="O92" i="2"/>
  <c r="O67" i="2"/>
  <c r="O66" i="2"/>
  <c r="J50" i="4"/>
  <c r="L18" i="8"/>
  <c r="J18" i="8"/>
  <c r="G18" i="8"/>
  <c r="N17" i="8"/>
  <c r="I17" i="8"/>
  <c r="I18" i="8" s="1"/>
  <c r="N120" i="2"/>
  <c r="O120" i="2" s="1"/>
  <c r="N173" i="2"/>
  <c r="G50" i="4"/>
  <c r="O19" i="6" l="1"/>
  <c r="O17" i="8"/>
  <c r="O173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H104" i="1"/>
  <c r="I104" i="1" l="1"/>
  <c r="I48" i="4"/>
  <c r="I47" i="4"/>
  <c r="O91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9" i="4"/>
  <c r="I5" i="4"/>
  <c r="N20" i="1"/>
  <c r="O20" i="1" s="1"/>
  <c r="N33" i="1"/>
  <c r="O33" i="1" s="1"/>
  <c r="N47" i="1"/>
  <c r="O47" i="1" s="1"/>
  <c r="N63" i="1"/>
  <c r="O63" i="1" s="1"/>
  <c r="N78" i="1"/>
  <c r="O78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7" i="1"/>
  <c r="O17" i="1" s="1"/>
  <c r="N18" i="1"/>
  <c r="O18" i="1" s="1"/>
  <c r="O19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N42" i="1"/>
  <c r="O42" i="1" s="1"/>
  <c r="N43" i="1"/>
  <c r="O43" i="1" s="1"/>
  <c r="N44" i="1"/>
  <c r="O44" i="1" s="1"/>
  <c r="N45" i="1"/>
  <c r="O45" i="1" s="1"/>
  <c r="N46" i="1"/>
  <c r="O46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9" i="1"/>
  <c r="O79" i="1" s="1"/>
  <c r="N80" i="1"/>
  <c r="O80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O16" i="1" l="1"/>
  <c r="O41" i="1"/>
  <c r="N21" i="6"/>
  <c r="O4" i="6"/>
  <c r="O50" i="4"/>
  <c r="N7" i="2" l="1"/>
  <c r="N8" i="2"/>
  <c r="O8" i="2" s="1"/>
  <c r="N9" i="2"/>
  <c r="O9" i="2" s="1"/>
  <c r="N11" i="2"/>
  <c r="O11" i="2" s="1"/>
  <c r="N12" i="2"/>
  <c r="O12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2" i="2"/>
  <c r="O52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9" i="2"/>
  <c r="O69" i="2" s="1"/>
  <c r="N71" i="2"/>
  <c r="O71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1" i="2"/>
  <c r="O91" i="2" s="1"/>
  <c r="N95" i="2"/>
  <c r="O95" i="2" s="1"/>
  <c r="N96" i="2"/>
  <c r="O96" i="2" s="1"/>
  <c r="N97" i="2"/>
  <c r="O97" i="2" s="1"/>
  <c r="N99" i="2"/>
  <c r="O99" i="2" s="1"/>
  <c r="N101" i="2"/>
  <c r="O101" i="2" s="1"/>
  <c r="N103" i="2"/>
  <c r="O103" i="2" s="1"/>
  <c r="N104" i="2"/>
  <c r="O104" i="2" s="1"/>
  <c r="N105" i="2"/>
  <c r="O105" i="2" s="1"/>
  <c r="N106" i="2"/>
  <c r="O106" i="2" s="1"/>
  <c r="N108" i="2"/>
  <c r="O108" i="2" s="1"/>
  <c r="N109" i="2"/>
  <c r="O109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1" i="2"/>
  <c r="O121" i="2" s="1"/>
  <c r="N122" i="2"/>
  <c r="O122" i="2" s="1"/>
  <c r="N123" i="2"/>
  <c r="O123" i="2" s="1"/>
  <c r="N124" i="2"/>
  <c r="O124" i="2" s="1"/>
  <c r="N125" i="2"/>
  <c r="O125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8" i="2"/>
  <c r="O148" i="2" s="1"/>
  <c r="N149" i="2"/>
  <c r="O149" i="2" s="1"/>
  <c r="N150" i="2"/>
  <c r="O150" i="2" s="1"/>
  <c r="N151" i="2"/>
  <c r="O151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60" i="2"/>
  <c r="O160" i="2" s="1"/>
  <c r="N161" i="2"/>
  <c r="N162" i="2"/>
  <c r="O162" i="2" s="1"/>
  <c r="N163" i="2"/>
  <c r="O163" i="2" s="1"/>
  <c r="N164" i="2"/>
  <c r="O164" i="2" s="1"/>
  <c r="N166" i="2"/>
  <c r="O166" i="2" s="1"/>
  <c r="N167" i="2"/>
  <c r="O167" i="2" s="1"/>
  <c r="N169" i="2"/>
  <c r="O169" i="2" s="1"/>
  <c r="N170" i="2"/>
  <c r="O170" i="2" s="1"/>
  <c r="N172" i="2"/>
  <c r="O172" i="2" s="1"/>
  <c r="N110" i="2"/>
  <c r="O110" i="2" s="1"/>
  <c r="O28" i="2" l="1"/>
  <c r="O161" i="2"/>
  <c r="O7" i="2"/>
  <c r="O6" i="3" l="1"/>
  <c r="N6" i="3"/>
  <c r="M6" i="3"/>
  <c r="L6" i="3"/>
  <c r="K6" i="3"/>
  <c r="J6" i="3"/>
  <c r="I6" i="3"/>
  <c r="H6" i="3"/>
  <c r="G6" i="3"/>
  <c r="H50" i="4" l="1"/>
  <c r="I50" i="4"/>
  <c r="K104" i="1" l="1"/>
  <c r="O5" i="1"/>
</calcChain>
</file>

<file path=xl/sharedStrings.xml><?xml version="1.0" encoding="utf-8"?>
<sst xmlns="http://schemas.openxmlformats.org/spreadsheetml/2006/main" count="1844" uniqueCount="514">
  <si>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</si>
  <si>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</si>
  <si>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</si>
  <si>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</si>
  <si>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</si>
  <si>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</si>
  <si>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</si>
  <si>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</si>
  <si>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</si>
  <si>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</si>
  <si>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</si>
  <si>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</si>
  <si>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</si>
  <si>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</si>
  <si>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</si>
  <si>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</si>
  <si>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</si>
  <si>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</si>
  <si>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</si>
  <si>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</si>
  <si>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</si>
  <si>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</si>
  <si>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</si>
  <si>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</si>
  <si>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</si>
  <si>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</si>
  <si>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</si>
  <si>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</si>
  <si>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</si>
  <si>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</si>
  <si>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</si>
  <si>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</si>
  <si>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</si>
  <si>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</si>
  <si>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</si>
  <si>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</si>
  <si>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</si>
  <si>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</si>
  <si>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</si>
  <si>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</si>
  <si>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</si>
  <si>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</si>
  <si>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</si>
  <si>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</si>
  <si>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</si>
  <si>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</si>
  <si>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</si>
  <si>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</si>
  <si>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</si>
  <si>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</si>
  <si>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</si>
  <si>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</si>
  <si>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</si>
  <si>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</si>
  <si>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</si>
  <si>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</si>
  <si>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</si>
  <si>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</si>
  <si>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</si>
  <si>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</si>
  <si>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</si>
  <si>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</si>
  <si>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</si>
  <si>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</si>
  <si>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</si>
  <si>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</si>
  <si>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</si>
  <si>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</si>
  <si>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</si>
  <si>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</si>
  <si>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</si>
  <si>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</si>
  <si>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</si>
  <si>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</si>
  <si>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</si>
  <si>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</si>
  <si>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</si>
  <si>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</si>
  <si>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</si>
  <si>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</si>
  <si>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</si>
  <si>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</si>
  <si>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</si>
  <si>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</si>
  <si>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</si>
  <si>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</si>
  <si>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</si>
  <si>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</si>
  <si>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</si>
  <si>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</si>
  <si>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</si>
  <si>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</si>
  <si>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</si>
  <si>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</si>
  <si>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</si>
  <si>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</si>
  <si>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</si>
  <si>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</si>
  <si>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</si>
  <si>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</si>
  <si>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</si>
  <si>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</si>
  <si>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</si>
  <si>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</si>
  <si>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</si>
  <si>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</si>
  <si>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</si>
  <si>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</si>
  <si>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</si>
  <si>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</si>
  <si>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</si>
  <si>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</si>
  <si>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</si>
  <si>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</si>
  <si>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</si>
  <si>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</si>
  <si>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</si>
  <si>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</si>
  <si>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</si>
  <si>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</si>
  <si>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</si>
  <si>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</si>
  <si>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</si>
  <si>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</si>
  <si>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</si>
  <si>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</si>
  <si>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</si>
  <si>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</si>
  <si>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</si>
  <si>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</si>
  <si>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</si>
  <si>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</si>
  <si>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</si>
  <si>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</si>
  <si>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</si>
  <si>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</si>
  <si>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</si>
  <si>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</si>
  <si>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</si>
  <si>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</si>
  <si>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</si>
  <si>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</si>
  <si>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</si>
  <si>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</si>
  <si>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</si>
  <si>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</si>
  <si>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</si>
  <si>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</si>
  <si>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</si>
  <si>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</si>
  <si>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</si>
  <si>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</si>
  <si>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</si>
  <si>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</si>
  <si>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</si>
  <si>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</si>
  <si>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</si>
  <si>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</si>
  <si>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</si>
  <si>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</si>
  <si>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</si>
  <si>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</si>
  <si>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</si>
  <si>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</si>
  <si>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</si>
  <si>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</si>
  <si>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</si>
  <si>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</si>
  <si>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</si>
  <si>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</si>
  <si>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</si>
  <si>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</si>
  <si>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</si>
  <si>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</si>
  <si>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</si>
  <si>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</si>
  <si>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</si>
  <si>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</si>
  <si>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</si>
  <si>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</si>
  <si>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</si>
  <si>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</si>
  <si>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</si>
  <si>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</si>
  <si>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</si>
  <si>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</si>
  <si>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</si>
  <si>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</si>
  <si>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</si>
  <si>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</si>
  <si>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</si>
  <si>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</si>
  <si>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</si>
  <si>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</si>
  <si>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</si>
  <si>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</si>
  <si>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</si>
  <si>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</si>
  <si>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</si>
  <si>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</si>
  <si>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</si>
  <si>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</si>
  <si>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</si>
  <si>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</si>
  <si>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</si>
  <si>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</si>
  <si>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</si>
  <si>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</si>
  <si>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</si>
  <si>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</si>
  <si>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</si>
  <si>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</si>
  <si>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</si>
  <si>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</si>
  <si>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</si>
  <si>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</si>
  <si>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</si>
  <si>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</si>
  <si>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</si>
  <si>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</si>
  <si>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</si>
  <si>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</si>
  <si>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</si>
  <si>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</si>
  <si>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</si>
  <si>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</si>
  <si>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</si>
  <si>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</si>
  <si>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</si>
  <si>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</si>
  <si>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</si>
  <si>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</si>
  <si>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</si>
  <si>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</si>
  <si>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</si>
  <si>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</si>
  <si>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</si>
  <si>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</si>
  <si>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</si>
  <si>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</si>
  <si>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</si>
  <si>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</si>
  <si>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</si>
  <si>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</si>
  <si>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</si>
  <si>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</si>
  <si>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</si>
  <si>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</si>
  <si>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</si>
  <si>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</si>
  <si>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</si>
  <si>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</si>
  <si>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</si>
  <si>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</si>
  <si>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</si>
  <si>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</si>
  <si>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</si>
  <si>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</si>
  <si>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</si>
  <si>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</si>
  <si>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</si>
  <si>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</si>
  <si>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</si>
  <si>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</si>
  <si>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</si>
  <si>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</si>
  <si>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</si>
  <si>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</si>
  <si>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</si>
  <si>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</si>
  <si>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</si>
  <si>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</si>
  <si>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</si>
  <si>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</si>
  <si>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</si>
  <si>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</si>
  <si>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</si>
  <si>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</si>
  <si>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</si>
  <si>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</si>
  <si>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</si>
  <si>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</si>
  <si>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</si>
  <si>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</si>
  <si>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</si>
  <si>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</si>
  <si>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</si>
  <si>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</si>
  <si>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</si>
  <si>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</si>
  <si>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</si>
  <si>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</si>
  <si>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</si>
  <si>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</si>
  <si>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</si>
  <si>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</si>
  <si>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</si>
  <si>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</si>
  <si>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</si>
  <si>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</si>
  <si>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</si>
  <si>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</si>
  <si>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</si>
  <si>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</si>
  <si>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</si>
  <si>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</si>
  <si>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</si>
  <si>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</si>
  <si>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</si>
  <si>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</si>
  <si>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</si>
  <si>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</si>
  <si>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</si>
  <si>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</si>
  <si>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</si>
  <si>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</si>
  <si>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</si>
  <si>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</si>
  <si>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</si>
  <si>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</si>
  <si>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</si>
  <si>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</si>
  <si>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</si>
  <si>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</si>
  <si>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</si>
  <si>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</si>
  <si>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</si>
  <si>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</si>
  <si>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</si>
  <si>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</si>
  <si>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</si>
  <si>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</si>
  <si>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</si>
  <si>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</si>
  <si>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</si>
  <si>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</si>
  <si>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</si>
  <si>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</si>
  <si>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</si>
  <si>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</si>
  <si>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</si>
  <si>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</si>
  <si>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</si>
  <si>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</si>
  <si>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</si>
  <si>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</si>
  <si>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</si>
  <si>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</si>
  <si>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</si>
  <si>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</si>
  <si>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</si>
  <si>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</si>
  <si>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</si>
  <si>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</si>
  <si>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</si>
  <si>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</si>
  <si>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</si>
  <si>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</si>
  <si>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</si>
  <si>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</si>
  <si>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</si>
  <si>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</si>
  <si>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</si>
  <si>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</si>
  <si>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</si>
  <si>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</si>
  <si>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</si>
  <si>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</si>
  <si>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</si>
  <si>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</si>
  <si>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</si>
  <si>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</si>
  <si>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</si>
  <si>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</si>
  <si>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</si>
  <si>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</si>
  <si>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</si>
  <si>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</si>
  <si>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</si>
  <si>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</si>
  <si>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</si>
  <si>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</si>
  <si>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</si>
  <si>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</si>
  <si>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</si>
  <si>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</si>
  <si>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</si>
  <si>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</si>
  <si>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</si>
  <si>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</si>
  <si>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</si>
  <si>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</si>
  <si>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</si>
  <si>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</si>
  <si>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</si>
  <si>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</si>
  <si>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</si>
  <si>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</si>
  <si>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</si>
  <si>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</si>
  <si>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</si>
  <si>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</si>
  <si>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</si>
  <si>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</si>
  <si>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</si>
  <si>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</si>
  <si>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</si>
  <si>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</si>
  <si>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</si>
  <si>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</si>
  <si>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</si>
  <si>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</si>
  <si>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</si>
  <si>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</si>
  <si>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</si>
  <si>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</si>
  <si>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</si>
  <si>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</si>
  <si>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</si>
  <si>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</si>
  <si>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</si>
  <si>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</si>
  <si>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</si>
  <si>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</si>
  <si>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</si>
  <si>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</si>
  <si>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</si>
  <si>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</si>
  <si>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</si>
  <si>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</si>
  <si>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</si>
  <si>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</si>
  <si>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</si>
  <si>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</si>
  <si>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</si>
  <si>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</si>
  <si>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</si>
  <si>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</si>
  <si>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</si>
  <si>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</si>
  <si>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</si>
  <si>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</si>
  <si>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</si>
  <si>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</si>
  <si>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</si>
  <si>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</si>
  <si>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</si>
  <si>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</si>
  <si>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</si>
  <si>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</si>
  <si>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</si>
  <si>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</si>
  <si>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</si>
  <si>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</si>
  <si>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</si>
  <si>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</si>
  <si>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</si>
  <si>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</si>
  <si>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</si>
  <si>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</si>
  <si>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</si>
  <si>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</si>
  <si>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</si>
  <si>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</si>
  <si>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</si>
  <si>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</si>
  <si>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</si>
  <si>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</si>
  <si>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</si>
  <si>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</si>
  <si>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</si>
  <si>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</si>
  <si>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</si>
  <si>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</si>
  <si>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</si>
  <si>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</si>
  <si>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</si>
  <si>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</si>
  <si>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</si>
  <si>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</si>
  <si>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</si>
  <si>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</si>
  <si>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</si>
  <si>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</si>
  <si>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</si>
  <si>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</si>
  <si>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</si>
  <si>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</si>
  <si>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>MANUEL ALEJANDRO BAUTISTA MERCADO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</si>
  <si>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</si>
  <si>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</si>
  <si>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</si>
  <si>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</si>
  <si>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</si>
  <si>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</si>
  <si>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</si>
  <si>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</si>
  <si>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</si>
  <si>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</si>
  <si>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</si>
  <si>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</si>
  <si>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</si>
  <si>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</si>
  <si>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</si>
  <si>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</si>
  <si>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</si>
  <si>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>NÓMINA PERSONAL FIJO CORRESPONDIENTE AL MES DE OCTUBRE 2023</t>
  </si>
  <si>
    <t>NÓMINA PERSONAL DE VIGILANCIA CORRESPONDIENTE AL MES DE OCTUBRE 2023</t>
  </si>
  <si>
    <t>NÓMINA PERSONAL TRAMITE EN PENSIÓN CORRESPONDIENTE AL MES DE OCTUBRE 2023</t>
  </si>
  <si>
    <t>NÓMINA PERSONAL DE INTERINATO FONDO 9998  CORRESPONDIENTE AL MES DE OCTUBRE 2023</t>
  </si>
  <si>
    <t>NÓMINA PERSONAL DE INTERINATO  CORRESPONDIENTE AL MES DE OCTUBRE 2023</t>
  </si>
  <si>
    <t>NÓMINA PERSONAL FIJO 2 CORRESPONDIENTE AL MES DE OCTUBRE  2023</t>
  </si>
  <si>
    <t>NÓMINA PERSONAL TEMPORALES CORRESPONDIENTE AL MES DE OCTUBRE 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</si>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</sst>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23" fillId="0" borderId="13" xfId="0" applyFont="1" applyFill="1" applyBorder="1"/>
    <xf numFmtId="0" fontId="23" fillId="0" borderId="13" xfId="0" applyFont="1" applyFill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Fill="1" applyBorder="1"/>
    <xf numFmtId="4" fontId="22" fillId="0" borderId="13" xfId="0" applyNumberFormat="1" applyFont="1" applyFill="1" applyBorder="1"/>
    <xf numFmtId="4" fontId="27" fillId="0" borderId="11" xfId="0" applyNumberFormat="1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86"/>
  <sheetViews>
    <sheetView zoomScale="160" zoomScaleNormal="160" workbookViewId="0">
      <selection activeCell="D22" sqref="D22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506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458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5" si="0">SUM(J7:M7)</f>
        <v>23926.87</v>
      </c>
      <c r="O7" s="21">
        <f t="shared" ref="O7:O65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v>1898</v>
      </c>
      <c r="O10" s="21">
        <v>28102</v>
      </c>
      <c r="Q10" s="27"/>
    </row>
    <row r="11" spans="1:17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7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3299.76</v>
      </c>
      <c r="N12" s="21">
        <f t="shared" si="0"/>
        <v>5663.76</v>
      </c>
      <c r="O12" s="21">
        <f t="shared" si="1"/>
        <v>34336.239999999998</v>
      </c>
      <c r="Q12" s="27"/>
    </row>
    <row r="13" spans="1:17" ht="11.25" customHeight="1" x14ac:dyDescent="0.25">
      <c r="A13" s="17" t="s">
        <v>503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7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495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478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1712.38</v>
      </c>
      <c r="N28" s="21">
        <f t="shared" si="0"/>
        <v>3263.76</v>
      </c>
      <c r="O28" s="21">
        <f t="shared" si="1"/>
        <v>22986.239999999998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v>9796.59</v>
      </c>
      <c r="O29" s="21"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1064</v>
      </c>
      <c r="L32" s="21">
        <v>0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1852.38</v>
      </c>
      <c r="N33" s="21">
        <f t="shared" si="0"/>
        <v>3403.76</v>
      </c>
      <c r="O33" s="21">
        <f t="shared" si="1"/>
        <v>22846.239999999998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1712.38</v>
      </c>
      <c r="N34" s="21">
        <f t="shared" si="0"/>
        <v>3189.88</v>
      </c>
      <c r="O34" s="21">
        <f t="shared" si="1"/>
        <v>21810.12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4689.62</v>
      </c>
      <c r="N36" s="21">
        <f t="shared" si="0"/>
        <v>7053.62</v>
      </c>
      <c r="O36" s="21">
        <f t="shared" si="1"/>
        <v>32946.379999999997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767.59</v>
      </c>
      <c r="L38" s="21">
        <v>1337.6</v>
      </c>
      <c r="M38" s="21">
        <v>2112.38</v>
      </c>
      <c r="N38" s="21">
        <v>5490.3</v>
      </c>
      <c r="O38" s="21">
        <v>38509.699999999997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1812.38</v>
      </c>
      <c r="N43" s="21">
        <f t="shared" si="0"/>
        <v>3880.88</v>
      </c>
      <c r="O43" s="21">
        <f t="shared" si="1"/>
        <v>31119.119999999999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204.54</v>
      </c>
      <c r="L44" s="21">
        <v>1216</v>
      </c>
      <c r="M44" s="21">
        <v>1612.38</v>
      </c>
      <c r="N44" s="21">
        <v>4180.92</v>
      </c>
      <c r="O44" s="21">
        <v>35819.08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8177.67</v>
      </c>
      <c r="L47" s="21">
        <v>2584</v>
      </c>
      <c r="M47" s="21">
        <v>1612.38</v>
      </c>
      <c r="N47" s="21">
        <v>14816.03</v>
      </c>
      <c r="O47" s="21">
        <v>70183.97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4108.1099999999997</v>
      </c>
      <c r="L48" s="21">
        <v>1976</v>
      </c>
      <c r="M48" s="21">
        <v>1612.38</v>
      </c>
      <c r="N48" s="21">
        <v>9563.98</v>
      </c>
      <c r="O48" s="21">
        <v>55436.02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485</v>
      </c>
      <c r="B50" s="18" t="s">
        <v>28</v>
      </c>
      <c r="C50" s="17" t="s">
        <v>486</v>
      </c>
      <c r="D50" s="17" t="s">
        <v>487</v>
      </c>
      <c r="E50" s="70" t="s">
        <v>30</v>
      </c>
      <c r="F50" s="20">
        <v>45139</v>
      </c>
      <c r="G50" s="21">
        <v>25000</v>
      </c>
      <c r="H50" s="71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>SUM(J50:M50)</f>
        <v>1502.5</v>
      </c>
      <c r="O50" s="21">
        <f>G50-N50</f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5049.01</v>
      </c>
      <c r="L51" s="21">
        <v>2128</v>
      </c>
      <c r="M51" s="21">
        <v>1712.38</v>
      </c>
      <c r="N51" s="21">
        <v>10908.32</v>
      </c>
      <c r="O51" s="21">
        <v>59091.68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v>3132.4</v>
      </c>
      <c r="O53" s="21"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479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488</v>
      </c>
      <c r="B66" s="18" t="s">
        <v>16</v>
      </c>
      <c r="C66" s="17" t="s">
        <v>114</v>
      </c>
      <c r="D66" s="17" t="s">
        <v>489</v>
      </c>
      <c r="E66" s="70" t="s">
        <v>30</v>
      </c>
      <c r="F66" s="20">
        <v>45139</v>
      </c>
      <c r="G66" s="21">
        <v>20000</v>
      </c>
      <c r="H66" s="71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>SUM(J66:M66)</f>
        <v>1207</v>
      </c>
      <c r="O66" s="21">
        <f>G66-N66</f>
        <v>18793</v>
      </c>
      <c r="Q66" s="27"/>
    </row>
    <row r="67" spans="1:17" ht="11.25" customHeight="1" x14ac:dyDescent="0.25">
      <c r="A67" s="17" t="s">
        <v>490</v>
      </c>
      <c r="B67" s="18" t="s">
        <v>16</v>
      </c>
      <c r="C67" s="17" t="s">
        <v>110</v>
      </c>
      <c r="D67" s="17" t="s">
        <v>489</v>
      </c>
      <c r="E67" s="70" t="s">
        <v>30</v>
      </c>
      <c r="F67" s="20">
        <v>45139</v>
      </c>
      <c r="G67" s="21">
        <v>20000</v>
      </c>
      <c r="H67" s="71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>SUM(J67:M67)</f>
        <v>1207</v>
      </c>
      <c r="O67" s="21">
        <f>G67-N67</f>
        <v>18793</v>
      </c>
      <c r="Q67" s="27"/>
    </row>
    <row r="68" spans="1:17" ht="11.25" customHeight="1" x14ac:dyDescent="0.25">
      <c r="A68" s="17" t="s">
        <v>504</v>
      </c>
      <c r="B68" s="18" t="s">
        <v>28</v>
      </c>
      <c r="C68" s="17" t="s">
        <v>118</v>
      </c>
      <c r="D68" s="17" t="s">
        <v>489</v>
      </c>
      <c r="E68" s="70" t="s">
        <v>30</v>
      </c>
      <c r="F68" s="20">
        <v>45200</v>
      </c>
      <c r="G68" s="21">
        <v>15000</v>
      </c>
      <c r="H68" s="71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>SUM(J68:M68)</f>
        <v>911.5</v>
      </c>
      <c r="O68" s="21">
        <f>G68-N68</f>
        <v>14088.5</v>
      </c>
      <c r="Q68" s="27"/>
    </row>
    <row r="69" spans="1:17" ht="11.25" customHeight="1" x14ac:dyDescent="0.25">
      <c r="A69" s="17" t="s">
        <v>130</v>
      </c>
      <c r="B69" s="18" t="s">
        <v>28</v>
      </c>
      <c r="C69" s="17" t="s">
        <v>118</v>
      </c>
      <c r="D69" s="17" t="s">
        <v>131</v>
      </c>
      <c r="E69" s="19" t="s">
        <v>30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4027.84</v>
      </c>
      <c r="N69" s="21">
        <f t="shared" ref="N69:N135" si="2">SUM(J69:M69)</f>
        <v>4825.6900000000005</v>
      </c>
      <c r="O69" s="21">
        <f t="shared" ref="O69:O135" si="3">G69-N69</f>
        <v>8674.31</v>
      </c>
      <c r="Q69" s="27"/>
    </row>
    <row r="70" spans="1:17" ht="11.25" customHeight="1" x14ac:dyDescent="0.25">
      <c r="A70" s="17" t="s">
        <v>132</v>
      </c>
      <c r="B70" s="18" t="s">
        <v>16</v>
      </c>
      <c r="C70" s="17" t="s">
        <v>133</v>
      </c>
      <c r="D70" s="17" t="s">
        <v>131</v>
      </c>
      <c r="E70" s="19" t="s">
        <v>44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528</v>
      </c>
      <c r="L70" s="21">
        <v>1337.6</v>
      </c>
      <c r="M70" s="21">
        <v>30592.45</v>
      </c>
      <c r="N70" s="21">
        <v>33723.83</v>
      </c>
      <c r="O70" s="21">
        <v>10726.17</v>
      </c>
      <c r="Q70" s="27"/>
    </row>
    <row r="71" spans="1:17" ht="11.25" customHeight="1" x14ac:dyDescent="0.25">
      <c r="A71" s="17" t="s">
        <v>134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  <c r="Q71" s="27"/>
    </row>
    <row r="72" spans="1:17" ht="11.25" customHeight="1" x14ac:dyDescent="0.25">
      <c r="A72" s="17" t="s">
        <v>136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21">
        <v>0</v>
      </c>
      <c r="L72" s="21">
        <v>456</v>
      </c>
      <c r="M72" s="21">
        <v>10484.049999999999</v>
      </c>
      <c r="N72" s="21">
        <v>11370.55</v>
      </c>
      <c r="O72" s="21">
        <v>3629.45</v>
      </c>
      <c r="Q72" s="27"/>
    </row>
    <row r="73" spans="1:17" ht="11.25" customHeight="1" x14ac:dyDescent="0.25">
      <c r="A73" s="17" t="s">
        <v>137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138</v>
      </c>
      <c r="B74" s="18" t="s">
        <v>16</v>
      </c>
      <c r="C74" s="17" t="s">
        <v>484</v>
      </c>
      <c r="D74" s="17" t="s">
        <v>131</v>
      </c>
      <c r="E74" s="19" t="s">
        <v>44</v>
      </c>
      <c r="F74" s="20">
        <v>39448</v>
      </c>
      <c r="G74" s="21">
        <v>25000</v>
      </c>
      <c r="H74" s="22">
        <v>0</v>
      </c>
      <c r="I74" s="21">
        <v>25000</v>
      </c>
      <c r="J74" s="21">
        <v>717.5</v>
      </c>
      <c r="K74" s="21">
        <v>0</v>
      </c>
      <c r="L74" s="21">
        <v>760</v>
      </c>
      <c r="M74" s="23">
        <v>125</v>
      </c>
      <c r="N74" s="21">
        <f t="shared" si="2"/>
        <v>1602.5</v>
      </c>
      <c r="O74" s="21">
        <f t="shared" si="3"/>
        <v>23397.5</v>
      </c>
      <c r="Q74" s="27"/>
    </row>
    <row r="75" spans="1:17" ht="11.25" customHeight="1" x14ac:dyDescent="0.25">
      <c r="A75" s="17" t="s">
        <v>139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1712.38</v>
      </c>
      <c r="N75" s="21">
        <f t="shared" si="2"/>
        <v>2598.88</v>
      </c>
      <c r="O75" s="21">
        <f t="shared" si="3"/>
        <v>12401.119999999999</v>
      </c>
      <c r="Q75" s="27"/>
    </row>
    <row r="76" spans="1:17" ht="11.25" customHeight="1" x14ac:dyDescent="0.25">
      <c r="A76" s="17" t="s">
        <v>140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141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142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1712.38</v>
      </c>
      <c r="N78" s="21">
        <f t="shared" si="2"/>
        <v>2598.88</v>
      </c>
      <c r="O78" s="21">
        <f t="shared" si="3"/>
        <v>12401.119999999999</v>
      </c>
      <c r="Q78" s="27"/>
    </row>
    <row r="79" spans="1:17" ht="11.25" customHeight="1" x14ac:dyDescent="0.25">
      <c r="A79" s="17" t="s">
        <v>143</v>
      </c>
      <c r="B79" s="18" t="s">
        <v>28</v>
      </c>
      <c r="C79" s="17" t="s">
        <v>135</v>
      </c>
      <c r="D79" s="17" t="s">
        <v>131</v>
      </c>
      <c r="E79" s="19" t="s">
        <v>44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144</v>
      </c>
      <c r="B80" s="18" t="s">
        <v>16</v>
      </c>
      <c r="C80" s="17" t="s">
        <v>484</v>
      </c>
      <c r="D80" s="17" t="s">
        <v>131</v>
      </c>
      <c r="E80" s="19" t="s">
        <v>44</v>
      </c>
      <c r="F80" s="20">
        <v>40878</v>
      </c>
      <c r="G80" s="21">
        <v>25000</v>
      </c>
      <c r="H80" s="22">
        <v>0</v>
      </c>
      <c r="I80" s="21">
        <v>25000</v>
      </c>
      <c r="J80" s="21">
        <v>717.5</v>
      </c>
      <c r="K80" s="21">
        <v>0</v>
      </c>
      <c r="L80" s="21">
        <v>760</v>
      </c>
      <c r="M80" s="23">
        <v>125</v>
      </c>
      <c r="N80" s="21">
        <f t="shared" si="2"/>
        <v>1602.5</v>
      </c>
      <c r="O80" s="21">
        <f t="shared" si="3"/>
        <v>23397.5</v>
      </c>
      <c r="Q80" s="27"/>
    </row>
    <row r="81" spans="1:17" ht="11.25" customHeight="1" x14ac:dyDescent="0.25">
      <c r="A81" s="17" t="s">
        <v>145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146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  <c r="Q82" s="27"/>
    </row>
    <row r="83" spans="1:17" ht="11.25" customHeight="1" x14ac:dyDescent="0.25">
      <c r="A83" s="17" t="s">
        <v>147</v>
      </c>
      <c r="B83" s="18" t="s">
        <v>16</v>
      </c>
      <c r="C83" s="17" t="s">
        <v>484</v>
      </c>
      <c r="D83" s="17" t="s">
        <v>131</v>
      </c>
      <c r="E83" s="19" t="s">
        <v>44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11567.09</v>
      </c>
      <c r="N83" s="21">
        <v>13635.59</v>
      </c>
      <c r="O83" s="21">
        <v>21364.41</v>
      </c>
      <c r="Q83" s="27"/>
    </row>
    <row r="84" spans="1:17" ht="11.25" customHeight="1" x14ac:dyDescent="0.25">
      <c r="A84" s="17" t="s">
        <v>148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149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150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151</v>
      </c>
      <c r="B87" s="18" t="s">
        <v>16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  <c r="Q87" s="27"/>
    </row>
    <row r="88" spans="1:17" ht="11.25" customHeight="1" x14ac:dyDescent="0.25">
      <c r="A88" s="17" t="s">
        <v>152</v>
      </c>
      <c r="B88" s="18" t="s">
        <v>28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  <c r="Q88" s="27"/>
    </row>
    <row r="89" spans="1:17" ht="11.25" customHeight="1" x14ac:dyDescent="0.25">
      <c r="A89" s="17" t="s">
        <v>153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  <c r="Q89" s="27"/>
    </row>
    <row r="90" spans="1:17" ht="11.25" customHeight="1" x14ac:dyDescent="0.25">
      <c r="A90" s="17" t="s">
        <v>154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1">
        <v>10187.52</v>
      </c>
      <c r="N90" s="21">
        <v>12256.02</v>
      </c>
      <c r="O90" s="21">
        <v>22743.98</v>
      </c>
      <c r="Q90" s="27"/>
    </row>
    <row r="91" spans="1:17" ht="11.25" customHeight="1" x14ac:dyDescent="0.25">
      <c r="A91" s="17" t="s">
        <v>155</v>
      </c>
      <c r="B91" s="18" t="s">
        <v>16</v>
      </c>
      <c r="C91" s="17" t="s">
        <v>66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  <c r="Q91" s="27"/>
    </row>
    <row r="92" spans="1:17" ht="11.25" customHeight="1" x14ac:dyDescent="0.25">
      <c r="A92" s="17" t="s">
        <v>433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39448</v>
      </c>
      <c r="G92" s="21">
        <v>15000</v>
      </c>
      <c r="H92" s="17">
        <v>0</v>
      </c>
      <c r="I92" s="21">
        <f t="shared" ref="I92:I93" si="4">G92+H92</f>
        <v>15000</v>
      </c>
      <c r="J92" s="17">
        <v>430.5</v>
      </c>
      <c r="K92" s="21">
        <v>0</v>
      </c>
      <c r="L92" s="21">
        <v>456</v>
      </c>
      <c r="M92" s="17">
        <v>125</v>
      </c>
      <c r="N92" s="17">
        <v>1011.5</v>
      </c>
      <c r="O92" s="21">
        <f t="shared" ref="O92:O93" si="5">+I92-N92</f>
        <v>13988.5</v>
      </c>
      <c r="Q92" s="27"/>
    </row>
    <row r="93" spans="1:17" ht="11.25" customHeight="1" x14ac:dyDescent="0.25">
      <c r="A93" s="17" t="s">
        <v>434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39508</v>
      </c>
      <c r="G93" s="21">
        <v>15000</v>
      </c>
      <c r="H93" s="17">
        <v>0</v>
      </c>
      <c r="I93" s="21">
        <f t="shared" si="4"/>
        <v>15000</v>
      </c>
      <c r="J93" s="17">
        <v>430.5</v>
      </c>
      <c r="K93" s="21">
        <v>0</v>
      </c>
      <c r="L93" s="21">
        <v>456</v>
      </c>
      <c r="M93" s="23">
        <v>25</v>
      </c>
      <c r="N93" s="17">
        <v>911.5</v>
      </c>
      <c r="O93" s="21">
        <f t="shared" si="5"/>
        <v>14088.5</v>
      </c>
      <c r="Q93" s="27"/>
    </row>
    <row r="94" spans="1:17" ht="11.25" customHeight="1" x14ac:dyDescent="0.25">
      <c r="A94" s="17" t="s">
        <v>156</v>
      </c>
      <c r="B94" s="18" t="s">
        <v>28</v>
      </c>
      <c r="C94" s="17" t="s">
        <v>62</v>
      </c>
      <c r="D94" s="17" t="s">
        <v>157</v>
      </c>
      <c r="E94" s="19" t="s">
        <v>44</v>
      </c>
      <c r="F94" s="20">
        <v>40087</v>
      </c>
      <c r="G94" s="21">
        <v>44000</v>
      </c>
      <c r="H94" s="22">
        <v>0</v>
      </c>
      <c r="I94" s="21">
        <v>44000</v>
      </c>
      <c r="J94" s="21">
        <v>1262.8</v>
      </c>
      <c r="K94" s="17">
        <v>767.59</v>
      </c>
      <c r="L94" s="21">
        <v>1337.6</v>
      </c>
      <c r="M94" s="21">
        <v>6555.55</v>
      </c>
      <c r="N94" s="21">
        <v>9925.0300000000007</v>
      </c>
      <c r="O94" s="21">
        <v>34066.53</v>
      </c>
      <c r="Q94" s="27"/>
    </row>
    <row r="95" spans="1:17" ht="11.25" customHeight="1" x14ac:dyDescent="0.25">
      <c r="A95" s="17" t="s">
        <v>158</v>
      </c>
      <c r="B95" s="18" t="s">
        <v>16</v>
      </c>
      <c r="C95" s="17" t="s">
        <v>92</v>
      </c>
      <c r="D95" s="17" t="s">
        <v>157</v>
      </c>
      <c r="E95" s="19" t="s">
        <v>44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6888.17</v>
      </c>
      <c r="N95" s="21">
        <f t="shared" si="2"/>
        <v>8365.67</v>
      </c>
      <c r="O95" s="21">
        <f t="shared" si="3"/>
        <v>16634.330000000002</v>
      </c>
      <c r="Q95" s="27"/>
    </row>
    <row r="96" spans="1:17" ht="11.25" customHeight="1" x14ac:dyDescent="0.25">
      <c r="A96" s="17" t="s">
        <v>159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44409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25</v>
      </c>
      <c r="N96" s="21">
        <f t="shared" si="2"/>
        <v>1502.5</v>
      </c>
      <c r="O96" s="21">
        <f t="shared" si="3"/>
        <v>23497.5</v>
      </c>
      <c r="Q96" s="27"/>
    </row>
    <row r="97" spans="1:17" ht="11.25" customHeight="1" x14ac:dyDescent="0.25">
      <c r="A97" s="17" t="s">
        <v>160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39448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225</v>
      </c>
      <c r="N97" s="21">
        <f t="shared" si="2"/>
        <v>1702.5</v>
      </c>
      <c r="O97" s="21">
        <f t="shared" si="3"/>
        <v>23297.5</v>
      </c>
      <c r="Q97" s="27"/>
    </row>
    <row r="98" spans="1:17" ht="11.25" customHeight="1" x14ac:dyDescent="0.25">
      <c r="A98" s="17" t="s">
        <v>161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17">
        <v>602.70000000000005</v>
      </c>
      <c r="K98" s="21">
        <v>0</v>
      </c>
      <c r="L98" s="17">
        <v>638.4</v>
      </c>
      <c r="M98" s="21">
        <v>2005</v>
      </c>
      <c r="N98" s="21">
        <v>3246.1</v>
      </c>
      <c r="O98" s="21">
        <v>17753.900000000001</v>
      </c>
      <c r="Q98" s="27"/>
    </row>
    <row r="99" spans="1:17" ht="11.25" customHeight="1" x14ac:dyDescent="0.25">
      <c r="A99" s="17" t="s">
        <v>162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21">
        <v>602.70000000000005</v>
      </c>
      <c r="K99" s="21">
        <v>0</v>
      </c>
      <c r="L99" s="21">
        <v>638.4</v>
      </c>
      <c r="M99" s="23">
        <v>6902.48</v>
      </c>
      <c r="N99" s="21">
        <f t="shared" si="2"/>
        <v>8143.58</v>
      </c>
      <c r="O99" s="21">
        <f t="shared" si="3"/>
        <v>12856.42</v>
      </c>
      <c r="Q99" s="27"/>
    </row>
    <row r="100" spans="1:17" ht="11.25" customHeight="1" x14ac:dyDescent="0.25">
      <c r="A100" s="17" t="s">
        <v>163</v>
      </c>
      <c r="B100" s="18" t="s">
        <v>16</v>
      </c>
      <c r="C100" s="17" t="s">
        <v>135</v>
      </c>
      <c r="D100" s="17" t="s">
        <v>157</v>
      </c>
      <c r="E100" s="19" t="s">
        <v>30</v>
      </c>
      <c r="F100" s="20">
        <v>39569</v>
      </c>
      <c r="G100" s="21">
        <v>15000</v>
      </c>
      <c r="H100" s="22">
        <v>0</v>
      </c>
      <c r="I100" s="21">
        <v>15000</v>
      </c>
      <c r="J100" s="17">
        <v>430.5</v>
      </c>
      <c r="K100" s="21">
        <v>0</v>
      </c>
      <c r="L100" s="21">
        <v>456</v>
      </c>
      <c r="M100" s="17">
        <v>125</v>
      </c>
      <c r="N100" s="21">
        <v>1011.5</v>
      </c>
      <c r="O100" s="21">
        <v>13988.5</v>
      </c>
      <c r="Q100" s="27"/>
    </row>
    <row r="101" spans="1:17" ht="11.25" customHeight="1" x14ac:dyDescent="0.25">
      <c r="A101" s="17" t="s">
        <v>164</v>
      </c>
      <c r="B101" s="18" t="s">
        <v>16</v>
      </c>
      <c r="C101" s="17" t="s">
        <v>135</v>
      </c>
      <c r="D101" s="17" t="s">
        <v>157</v>
      </c>
      <c r="E101" s="19" t="s">
        <v>44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165</v>
      </c>
      <c r="B102" s="18" t="s">
        <v>16</v>
      </c>
      <c r="C102" s="17" t="s">
        <v>92</v>
      </c>
      <c r="D102" s="17" t="s">
        <v>157</v>
      </c>
      <c r="E102" s="19" t="s">
        <v>44</v>
      </c>
      <c r="F102" s="20">
        <v>39448</v>
      </c>
      <c r="G102" s="21">
        <v>25000</v>
      </c>
      <c r="H102" s="22">
        <v>0</v>
      </c>
      <c r="I102" s="21">
        <v>25000</v>
      </c>
      <c r="J102" s="17">
        <v>717.5</v>
      </c>
      <c r="K102" s="21">
        <v>0</v>
      </c>
      <c r="L102" s="17">
        <v>760</v>
      </c>
      <c r="M102" s="21">
        <v>10742.96</v>
      </c>
      <c r="N102" s="21">
        <v>12220.46</v>
      </c>
      <c r="O102" s="21">
        <v>12779.54</v>
      </c>
      <c r="Q102" s="27"/>
    </row>
    <row r="103" spans="1:17" ht="11.25" customHeight="1" x14ac:dyDescent="0.25">
      <c r="A103" s="17" t="s">
        <v>166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225</v>
      </c>
      <c r="N103" s="21">
        <f t="shared" si="2"/>
        <v>1111.5</v>
      </c>
      <c r="O103" s="21">
        <f t="shared" si="3"/>
        <v>13888.5</v>
      </c>
      <c r="Q103" s="27"/>
    </row>
    <row r="104" spans="1:17" ht="11.25" customHeight="1" x14ac:dyDescent="0.25">
      <c r="A104" s="17" t="s">
        <v>167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345</v>
      </c>
      <c r="N104" s="21">
        <f t="shared" si="2"/>
        <v>1231.5</v>
      </c>
      <c r="O104" s="21">
        <f t="shared" si="3"/>
        <v>13768.5</v>
      </c>
      <c r="Q104" s="27"/>
    </row>
    <row r="105" spans="1:17" ht="11.25" customHeight="1" x14ac:dyDescent="0.25">
      <c r="A105" s="17" t="s">
        <v>168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1812.38</v>
      </c>
      <c r="N105" s="21">
        <f t="shared" si="2"/>
        <v>2698.88</v>
      </c>
      <c r="O105" s="21">
        <f t="shared" si="3"/>
        <v>12301.119999999999</v>
      </c>
      <c r="Q105" s="27"/>
    </row>
    <row r="106" spans="1:17" ht="11.25" customHeight="1" x14ac:dyDescent="0.25">
      <c r="A106" s="17" t="s">
        <v>169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8144.91</v>
      </c>
      <c r="N106" s="21">
        <f t="shared" si="2"/>
        <v>9031.41</v>
      </c>
      <c r="O106" s="21">
        <f t="shared" si="3"/>
        <v>5968.59</v>
      </c>
      <c r="Q106" s="27"/>
    </row>
    <row r="107" spans="1:17" ht="11.25" customHeight="1" x14ac:dyDescent="0.25">
      <c r="A107" s="17" t="s">
        <v>170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3784.68</v>
      </c>
      <c r="N107" s="21">
        <v>4671.18</v>
      </c>
      <c r="O107" s="21">
        <v>10328.82</v>
      </c>
      <c r="Q107" s="27"/>
    </row>
    <row r="108" spans="1:17" ht="11.25" customHeight="1" x14ac:dyDescent="0.25">
      <c r="A108" s="17" t="s">
        <v>171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44621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25</v>
      </c>
      <c r="N108" s="21">
        <f t="shared" si="2"/>
        <v>911.5</v>
      </c>
      <c r="O108" s="21">
        <f t="shared" si="3"/>
        <v>14088.5</v>
      </c>
      <c r="Q108" s="27"/>
    </row>
    <row r="109" spans="1:17" ht="11.25" customHeight="1" x14ac:dyDescent="0.25">
      <c r="A109" s="17" t="s">
        <v>172</v>
      </c>
      <c r="B109" s="18" t="s">
        <v>16</v>
      </c>
      <c r="C109" s="17" t="s">
        <v>135</v>
      </c>
      <c r="D109" s="17" t="s">
        <v>157</v>
      </c>
      <c r="E109" s="19" t="s">
        <v>44</v>
      </c>
      <c r="F109" s="20">
        <v>39448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125</v>
      </c>
      <c r="N109" s="21">
        <f t="shared" si="2"/>
        <v>1011.5</v>
      </c>
      <c r="O109" s="21">
        <f t="shared" si="3"/>
        <v>13988.5</v>
      </c>
      <c r="Q109" s="27"/>
    </row>
    <row r="110" spans="1:17" ht="11.25" customHeight="1" x14ac:dyDescent="0.25">
      <c r="A110" s="17" t="s">
        <v>239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44866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25</v>
      </c>
      <c r="N110" s="21">
        <f>SUM(J110:M110)</f>
        <v>822.84999999999991</v>
      </c>
      <c r="O110" s="21">
        <f>G110-N110</f>
        <v>12677.15</v>
      </c>
      <c r="Q110" s="27"/>
    </row>
    <row r="111" spans="1:17" ht="11.25" customHeight="1" x14ac:dyDescent="0.25">
      <c r="A111" s="17" t="s">
        <v>173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39448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12619.08</v>
      </c>
      <c r="N111" s="21">
        <v>13416.93</v>
      </c>
      <c r="O111" s="21">
        <v>83.07</v>
      </c>
      <c r="Q111" s="27"/>
    </row>
    <row r="112" spans="1:17" ht="11.25" customHeight="1" x14ac:dyDescent="0.25">
      <c r="A112" s="17" t="s">
        <v>174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176</v>
      </c>
      <c r="B113" s="18" t="s">
        <v>16</v>
      </c>
      <c r="C113" s="17" t="s">
        <v>92</v>
      </c>
      <c r="D113" s="17" t="s">
        <v>175</v>
      </c>
      <c r="E113" s="19" t="s">
        <v>30</v>
      </c>
      <c r="F113" s="20">
        <v>44409</v>
      </c>
      <c r="G113" s="21">
        <v>25000</v>
      </c>
      <c r="H113" s="22">
        <v>0</v>
      </c>
      <c r="I113" s="21">
        <v>25000</v>
      </c>
      <c r="J113" s="21">
        <v>717.5</v>
      </c>
      <c r="K113" s="21">
        <v>0</v>
      </c>
      <c r="L113" s="21">
        <v>760</v>
      </c>
      <c r="M113" s="23">
        <v>25</v>
      </c>
      <c r="N113" s="21">
        <f t="shared" si="2"/>
        <v>1502.5</v>
      </c>
      <c r="O113" s="21">
        <f t="shared" si="3"/>
        <v>23497.5</v>
      </c>
      <c r="Q113" s="27"/>
    </row>
    <row r="114" spans="1:17" ht="11.25" customHeight="1" x14ac:dyDescent="0.25">
      <c r="A114" s="17" t="s">
        <v>177</v>
      </c>
      <c r="B114" s="18" t="s">
        <v>16</v>
      </c>
      <c r="C114" s="17" t="s">
        <v>135</v>
      </c>
      <c r="D114" s="17" t="s">
        <v>175</v>
      </c>
      <c r="E114" s="19" t="s">
        <v>44</v>
      </c>
      <c r="F114" s="20">
        <v>44166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1712.38</v>
      </c>
      <c r="N114" s="21">
        <f t="shared" si="2"/>
        <v>2598.88</v>
      </c>
      <c r="O114" s="21">
        <f t="shared" si="3"/>
        <v>12401.119999999999</v>
      </c>
      <c r="Q114" s="27"/>
    </row>
    <row r="115" spans="1:17" ht="11.25" customHeight="1" x14ac:dyDescent="0.25">
      <c r="A115" s="17" t="s">
        <v>178</v>
      </c>
      <c r="B115" s="18" t="s">
        <v>28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179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44501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180</v>
      </c>
      <c r="B117" s="18" t="s">
        <v>16</v>
      </c>
      <c r="C117" s="17" t="s">
        <v>135</v>
      </c>
      <c r="D117" s="17" t="s">
        <v>175</v>
      </c>
      <c r="E117" s="19" t="s">
        <v>30</v>
      </c>
      <c r="F117" s="20">
        <v>44531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181</v>
      </c>
      <c r="B118" s="18" t="s">
        <v>16</v>
      </c>
      <c r="C118" s="17" t="s">
        <v>66</v>
      </c>
      <c r="D118" s="17" t="s">
        <v>182</v>
      </c>
      <c r="E118" s="19" t="s">
        <v>30</v>
      </c>
      <c r="F118" s="20">
        <v>39448</v>
      </c>
      <c r="G118" s="21">
        <v>35000</v>
      </c>
      <c r="H118" s="22">
        <v>0</v>
      </c>
      <c r="I118" s="21">
        <v>35000</v>
      </c>
      <c r="J118" s="21">
        <v>1004.5</v>
      </c>
      <c r="K118" s="21">
        <v>0</v>
      </c>
      <c r="L118" s="21">
        <v>1064</v>
      </c>
      <c r="M118" s="23">
        <v>15324.55</v>
      </c>
      <c r="N118" s="21">
        <f t="shared" si="2"/>
        <v>17393.05</v>
      </c>
      <c r="O118" s="21">
        <f t="shared" si="3"/>
        <v>17606.95</v>
      </c>
      <c r="Q118" s="27"/>
    </row>
    <row r="119" spans="1:17" ht="11.25" customHeight="1" x14ac:dyDescent="0.25">
      <c r="A119" s="17" t="s">
        <v>183</v>
      </c>
      <c r="B119" s="18" t="s">
        <v>16</v>
      </c>
      <c r="C119" s="17" t="s">
        <v>135</v>
      </c>
      <c r="D119" s="17" t="s">
        <v>182</v>
      </c>
      <c r="E119" s="19" t="s">
        <v>44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1612.38</v>
      </c>
      <c r="N119" s="21">
        <f t="shared" si="2"/>
        <v>2498.88</v>
      </c>
      <c r="O119" s="21">
        <f t="shared" si="3"/>
        <v>12501.119999999999</v>
      </c>
      <c r="Q119" s="27"/>
    </row>
    <row r="120" spans="1:17" ht="11.25" customHeight="1" x14ac:dyDescent="0.25">
      <c r="A120" s="17" t="s">
        <v>473</v>
      </c>
      <c r="B120" s="18" t="s">
        <v>28</v>
      </c>
      <c r="C120" s="17" t="s">
        <v>33</v>
      </c>
      <c r="D120" s="17" t="s">
        <v>474</v>
      </c>
      <c r="E120" s="19" t="s">
        <v>30</v>
      </c>
      <c r="F120" s="20">
        <v>37043</v>
      </c>
      <c r="G120" s="21">
        <v>21000</v>
      </c>
      <c r="H120" s="22">
        <v>0</v>
      </c>
      <c r="I120" s="21">
        <v>21000</v>
      </c>
      <c r="J120" s="21">
        <v>602.70000000000005</v>
      </c>
      <c r="K120" s="21">
        <v>0</v>
      </c>
      <c r="L120" s="21">
        <v>638.4</v>
      </c>
      <c r="M120" s="23">
        <v>25</v>
      </c>
      <c r="N120" s="21">
        <f t="shared" si="2"/>
        <v>1266.0999999999999</v>
      </c>
      <c r="O120" s="21">
        <f t="shared" si="3"/>
        <v>19733.900000000001</v>
      </c>
      <c r="Q120" s="27"/>
    </row>
    <row r="121" spans="1:17" ht="11.25" customHeight="1" x14ac:dyDescent="0.25">
      <c r="A121" s="17" t="s">
        <v>184</v>
      </c>
      <c r="B121" s="18" t="s">
        <v>16</v>
      </c>
      <c r="C121" s="17" t="s">
        <v>92</v>
      </c>
      <c r="D121" s="17" t="s">
        <v>185</v>
      </c>
      <c r="E121" s="19" t="s">
        <v>30</v>
      </c>
      <c r="F121" s="20">
        <v>44531</v>
      </c>
      <c r="G121" s="21">
        <v>25000</v>
      </c>
      <c r="H121" s="22">
        <v>0</v>
      </c>
      <c r="I121" s="21">
        <v>25000</v>
      </c>
      <c r="J121" s="21">
        <v>717.5</v>
      </c>
      <c r="K121" s="21">
        <v>0</v>
      </c>
      <c r="L121" s="21">
        <v>760</v>
      </c>
      <c r="M121" s="23">
        <v>25</v>
      </c>
      <c r="N121" s="21">
        <f t="shared" si="2"/>
        <v>1502.5</v>
      </c>
      <c r="O121" s="21">
        <f t="shared" si="3"/>
        <v>23497.5</v>
      </c>
      <c r="Q121" s="27"/>
    </row>
    <row r="122" spans="1:17" ht="11.25" customHeight="1" x14ac:dyDescent="0.25">
      <c r="A122" s="17" t="s">
        <v>186</v>
      </c>
      <c r="B122" s="18" t="s">
        <v>16</v>
      </c>
      <c r="C122" s="17" t="s">
        <v>135</v>
      </c>
      <c r="D122" s="17" t="s">
        <v>185</v>
      </c>
      <c r="E122" s="19" t="s">
        <v>44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17" t="s">
        <v>187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69" t="s">
        <v>188</v>
      </c>
      <c r="B124" s="18" t="s">
        <v>16</v>
      </c>
      <c r="C124" s="17" t="s">
        <v>135</v>
      </c>
      <c r="D124" s="17" t="s">
        <v>185</v>
      </c>
      <c r="E124" s="19" t="s">
        <v>30</v>
      </c>
      <c r="F124" s="20">
        <v>44682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  <c r="Q124" s="27"/>
    </row>
    <row r="125" spans="1:17" ht="11.25" customHeight="1" x14ac:dyDescent="0.25">
      <c r="A125" s="17" t="s">
        <v>189</v>
      </c>
      <c r="B125" s="18" t="s">
        <v>28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31106.25</v>
      </c>
      <c r="H125" s="22">
        <v>0</v>
      </c>
      <c r="I125" s="21">
        <v>31106.25</v>
      </c>
      <c r="J125" s="21">
        <v>892.75</v>
      </c>
      <c r="K125" s="21">
        <v>0</v>
      </c>
      <c r="L125" s="21">
        <v>945.63</v>
      </c>
      <c r="M125" s="23">
        <v>1612.38</v>
      </c>
      <c r="N125" s="21">
        <f t="shared" si="2"/>
        <v>3450.76</v>
      </c>
      <c r="O125" s="21">
        <f t="shared" si="3"/>
        <v>27655.489999999998</v>
      </c>
      <c r="Q125" s="27"/>
    </row>
    <row r="126" spans="1:17" ht="11.25" customHeight="1" x14ac:dyDescent="0.25">
      <c r="A126" s="17" t="s">
        <v>191</v>
      </c>
      <c r="B126" s="18" t="s">
        <v>16</v>
      </c>
      <c r="C126" s="17" t="s">
        <v>92</v>
      </c>
      <c r="D126" s="17" t="s">
        <v>190</v>
      </c>
      <c r="E126" s="19" t="s">
        <v>44</v>
      </c>
      <c r="F126" s="20">
        <v>39448</v>
      </c>
      <c r="G126" s="21">
        <v>35000</v>
      </c>
      <c r="H126" s="22">
        <v>0</v>
      </c>
      <c r="I126" s="21">
        <v>35000</v>
      </c>
      <c r="J126" s="21">
        <v>1004.5</v>
      </c>
      <c r="K126" s="21">
        <v>0</v>
      </c>
      <c r="L126" s="21">
        <v>1064</v>
      </c>
      <c r="M126" s="21">
        <v>17132.61</v>
      </c>
      <c r="N126" s="21">
        <v>19201.11</v>
      </c>
      <c r="O126" s="21">
        <v>15798.89</v>
      </c>
    </row>
    <row r="127" spans="1:17" ht="11.25" customHeight="1" x14ac:dyDescent="0.25">
      <c r="A127" s="17" t="s">
        <v>192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44105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193</v>
      </c>
      <c r="B128" s="18" t="s">
        <v>16</v>
      </c>
      <c r="C128" s="17" t="s">
        <v>92</v>
      </c>
      <c r="D128" s="17" t="s">
        <v>190</v>
      </c>
      <c r="E128" s="19" t="s">
        <v>30</v>
      </c>
      <c r="F128" s="20">
        <v>44409</v>
      </c>
      <c r="G128" s="21">
        <v>25000</v>
      </c>
      <c r="H128" s="22">
        <v>0</v>
      </c>
      <c r="I128" s="21">
        <v>25000</v>
      </c>
      <c r="J128" s="21">
        <v>717.5</v>
      </c>
      <c r="K128" s="21">
        <v>0</v>
      </c>
      <c r="L128" s="21">
        <v>760</v>
      </c>
      <c r="M128" s="23">
        <v>25</v>
      </c>
      <c r="N128" s="21">
        <f t="shared" si="2"/>
        <v>1502.5</v>
      </c>
      <c r="O128" s="21">
        <f t="shared" si="3"/>
        <v>23497.5</v>
      </c>
    </row>
    <row r="129" spans="1:15" ht="11.25" customHeight="1" x14ac:dyDescent="0.25">
      <c r="A129" s="17" t="s">
        <v>194</v>
      </c>
      <c r="B129" s="18" t="s">
        <v>16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195</v>
      </c>
      <c r="B130" s="18" t="s">
        <v>28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1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196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197</v>
      </c>
      <c r="B132" s="18" t="s">
        <v>16</v>
      </c>
      <c r="C132" s="17" t="s">
        <v>135</v>
      </c>
      <c r="D132" s="17" t="s">
        <v>190</v>
      </c>
      <c r="E132" s="19" t="s">
        <v>44</v>
      </c>
      <c r="F132" s="20">
        <v>39448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2"/>
        <v>911.5</v>
      </c>
      <c r="O132" s="21">
        <f t="shared" si="3"/>
        <v>14088.5</v>
      </c>
    </row>
    <row r="133" spans="1:15" ht="11.25" customHeight="1" x14ac:dyDescent="0.25">
      <c r="A133" s="17" t="s">
        <v>198</v>
      </c>
      <c r="B133" s="18" t="s">
        <v>16</v>
      </c>
      <c r="C133" s="17" t="s">
        <v>477</v>
      </c>
      <c r="D133" s="17" t="s">
        <v>190</v>
      </c>
      <c r="E133" s="19" t="s">
        <v>44</v>
      </c>
      <c r="F133" s="20">
        <v>39448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1612.38</v>
      </c>
      <c r="N133" s="21">
        <f t="shared" si="2"/>
        <v>3680.88</v>
      </c>
      <c r="O133" s="21">
        <f t="shared" si="3"/>
        <v>31319.119999999999</v>
      </c>
    </row>
    <row r="134" spans="1:15" ht="11.25" customHeight="1" x14ac:dyDescent="0.25">
      <c r="A134" s="17" t="s">
        <v>199</v>
      </c>
      <c r="B134" s="18" t="s">
        <v>16</v>
      </c>
      <c r="C134" s="17" t="s">
        <v>135</v>
      </c>
      <c r="D134" s="17" t="s">
        <v>190</v>
      </c>
      <c r="E134" s="19" t="s">
        <v>44</v>
      </c>
      <c r="F134" s="20">
        <v>39600</v>
      </c>
      <c r="G134" s="21">
        <v>35000</v>
      </c>
      <c r="H134" s="22">
        <v>0</v>
      </c>
      <c r="I134" s="21">
        <v>35000</v>
      </c>
      <c r="J134" s="21">
        <v>1004.5</v>
      </c>
      <c r="K134" s="21">
        <v>0</v>
      </c>
      <c r="L134" s="21">
        <v>1064</v>
      </c>
      <c r="M134" s="23">
        <v>25</v>
      </c>
      <c r="N134" s="21">
        <f t="shared" si="2"/>
        <v>2093.5</v>
      </c>
      <c r="O134" s="21">
        <f t="shared" si="3"/>
        <v>32906.5</v>
      </c>
    </row>
    <row r="135" spans="1:15" ht="11.25" customHeight="1" x14ac:dyDescent="0.25">
      <c r="A135" s="17" t="s">
        <v>200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44105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1612.38</v>
      </c>
      <c r="N135" s="21">
        <f t="shared" si="2"/>
        <v>2498.88</v>
      </c>
      <c r="O135" s="21">
        <f t="shared" si="3"/>
        <v>12501.119999999999</v>
      </c>
    </row>
    <row r="136" spans="1:15" ht="11.25" customHeight="1" x14ac:dyDescent="0.25">
      <c r="A136" s="17" t="s">
        <v>201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43497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ref="N136:N174" si="6">SUM(J136:M136)</f>
        <v>911.5</v>
      </c>
      <c r="O136" s="21">
        <f t="shared" ref="O136:O174" si="7">G136-N136</f>
        <v>14088.5</v>
      </c>
    </row>
    <row r="137" spans="1:15" ht="11.25" customHeight="1" x14ac:dyDescent="0.25">
      <c r="A137" s="17" t="s">
        <v>202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44105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6"/>
        <v>911.5</v>
      </c>
      <c r="O137" s="21">
        <f t="shared" si="7"/>
        <v>14088.5</v>
      </c>
    </row>
    <row r="138" spans="1:15" ht="11.25" customHeight="1" x14ac:dyDescent="0.25">
      <c r="A138" s="17" t="s">
        <v>203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44409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6"/>
        <v>911.5</v>
      </c>
      <c r="O138" s="21">
        <f t="shared" si="7"/>
        <v>14088.5</v>
      </c>
    </row>
    <row r="139" spans="1:15" ht="11.25" customHeight="1" x14ac:dyDescent="0.25">
      <c r="A139" s="17" t="s">
        <v>204</v>
      </c>
      <c r="B139" s="18" t="s">
        <v>16</v>
      </c>
      <c r="C139" s="17" t="s">
        <v>135</v>
      </c>
      <c r="D139" s="17" t="s">
        <v>190</v>
      </c>
      <c r="E139" s="19" t="s">
        <v>30</v>
      </c>
      <c r="F139" s="20">
        <v>44197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6"/>
        <v>911.5</v>
      </c>
      <c r="O139" s="21">
        <f t="shared" si="7"/>
        <v>14088.5</v>
      </c>
    </row>
    <row r="140" spans="1:15" ht="11.25" customHeight="1" x14ac:dyDescent="0.25">
      <c r="A140" s="17" t="s">
        <v>205</v>
      </c>
      <c r="B140" s="18" t="s">
        <v>28</v>
      </c>
      <c r="C140" s="17" t="s">
        <v>135</v>
      </c>
      <c r="D140" s="17" t="s">
        <v>190</v>
      </c>
      <c r="E140" s="19" t="s">
        <v>30</v>
      </c>
      <c r="F140" s="20">
        <v>44743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6"/>
        <v>911.5</v>
      </c>
      <c r="O140" s="21">
        <f t="shared" si="7"/>
        <v>14088.5</v>
      </c>
    </row>
    <row r="141" spans="1:15" ht="11.25" customHeight="1" x14ac:dyDescent="0.25">
      <c r="A141" s="17" t="s">
        <v>206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44075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6"/>
        <v>1502.5</v>
      </c>
      <c r="O141" s="21">
        <f t="shared" si="7"/>
        <v>23497.5</v>
      </c>
    </row>
    <row r="142" spans="1:15" ht="11.25" customHeight="1" x14ac:dyDescent="0.25">
      <c r="A142" s="17" t="s">
        <v>208</v>
      </c>
      <c r="B142" s="18" t="s">
        <v>16</v>
      </c>
      <c r="C142" s="17" t="s">
        <v>92</v>
      </c>
      <c r="D142" s="17" t="s">
        <v>207</v>
      </c>
      <c r="E142" s="19" t="s">
        <v>30</v>
      </c>
      <c r="F142" s="20">
        <v>44105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6"/>
        <v>1502.5</v>
      </c>
      <c r="O142" s="21">
        <f t="shared" si="7"/>
        <v>23497.5</v>
      </c>
    </row>
    <row r="143" spans="1:15" ht="11.25" customHeight="1" x14ac:dyDescent="0.25">
      <c r="A143" s="17" t="s">
        <v>209</v>
      </c>
      <c r="B143" s="18" t="s">
        <v>28</v>
      </c>
      <c r="C143" s="17" t="s">
        <v>33</v>
      </c>
      <c r="D143" s="17" t="s">
        <v>207</v>
      </c>
      <c r="E143" s="19" t="s">
        <v>30</v>
      </c>
      <c r="F143" s="20">
        <v>44470</v>
      </c>
      <c r="G143" s="21">
        <v>21000</v>
      </c>
      <c r="H143" s="22">
        <v>0</v>
      </c>
      <c r="I143" s="21">
        <v>21000</v>
      </c>
      <c r="J143" s="21">
        <v>602.70000000000005</v>
      </c>
      <c r="K143" s="21">
        <v>0</v>
      </c>
      <c r="L143" s="21">
        <v>638.4</v>
      </c>
      <c r="M143" s="23">
        <v>25</v>
      </c>
      <c r="N143" s="21">
        <f t="shared" si="6"/>
        <v>1266.0999999999999</v>
      </c>
      <c r="O143" s="21">
        <f t="shared" si="7"/>
        <v>19733.900000000001</v>
      </c>
    </row>
    <row r="144" spans="1:15" ht="11.25" customHeight="1" x14ac:dyDescent="0.25">
      <c r="A144" s="17" t="s">
        <v>210</v>
      </c>
      <c r="B144" s="18" t="s">
        <v>16</v>
      </c>
      <c r="C144" s="17" t="s">
        <v>135</v>
      </c>
      <c r="D144" s="17" t="s">
        <v>207</v>
      </c>
      <c r="E144" s="19" t="s">
        <v>30</v>
      </c>
      <c r="F144" s="20">
        <v>39479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6"/>
        <v>911.5</v>
      </c>
      <c r="O144" s="21">
        <f t="shared" si="7"/>
        <v>14088.5</v>
      </c>
    </row>
    <row r="145" spans="1:15" ht="11.25" customHeight="1" x14ac:dyDescent="0.25">
      <c r="A145" s="17" t="s">
        <v>211</v>
      </c>
      <c r="B145" s="18" t="s">
        <v>16</v>
      </c>
      <c r="C145" s="17" t="s">
        <v>135</v>
      </c>
      <c r="D145" s="17" t="s">
        <v>207</v>
      </c>
      <c r="E145" s="19" t="s">
        <v>44</v>
      </c>
      <c r="F145" s="20">
        <v>44197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6"/>
        <v>911.5</v>
      </c>
      <c r="O145" s="21">
        <f t="shared" si="7"/>
        <v>14088.5</v>
      </c>
    </row>
    <row r="146" spans="1:15" ht="11.25" customHeight="1" x14ac:dyDescent="0.25">
      <c r="A146" s="17" t="s">
        <v>212</v>
      </c>
      <c r="B146" s="18" t="s">
        <v>16</v>
      </c>
      <c r="C146" s="17" t="s">
        <v>477</v>
      </c>
      <c r="D146" s="17" t="s">
        <v>207</v>
      </c>
      <c r="E146" s="19" t="s">
        <v>30</v>
      </c>
      <c r="F146" s="20">
        <v>44197</v>
      </c>
      <c r="G146" s="21">
        <v>25000</v>
      </c>
      <c r="H146" s="22">
        <v>0</v>
      </c>
      <c r="I146" s="21">
        <v>25000</v>
      </c>
      <c r="J146" s="21">
        <v>717.5</v>
      </c>
      <c r="K146" s="21">
        <v>0</v>
      </c>
      <c r="L146" s="21">
        <v>760</v>
      </c>
      <c r="M146" s="23">
        <v>25</v>
      </c>
      <c r="N146" s="21">
        <f t="shared" si="6"/>
        <v>1502.5</v>
      </c>
      <c r="O146" s="21">
        <f t="shared" si="7"/>
        <v>23497.5</v>
      </c>
    </row>
    <row r="147" spans="1:15" ht="11.25" customHeight="1" x14ac:dyDescent="0.25">
      <c r="A147" s="17" t="s">
        <v>432</v>
      </c>
      <c r="B147" s="18" t="s">
        <v>16</v>
      </c>
      <c r="C147" s="17" t="s">
        <v>135</v>
      </c>
      <c r="D147" s="17" t="s">
        <v>207</v>
      </c>
      <c r="E147" s="19" t="s">
        <v>30</v>
      </c>
      <c r="F147" s="20">
        <v>41487</v>
      </c>
      <c r="G147" s="21">
        <v>15000</v>
      </c>
      <c r="H147" s="17">
        <v>0</v>
      </c>
      <c r="I147" s="21">
        <f t="shared" ref="I147" si="8">G147+H147</f>
        <v>15000</v>
      </c>
      <c r="J147" s="17">
        <v>430.5</v>
      </c>
      <c r="K147" s="21">
        <v>0</v>
      </c>
      <c r="L147" s="21">
        <v>456</v>
      </c>
      <c r="M147" s="23">
        <v>25</v>
      </c>
      <c r="N147" s="17">
        <v>911.5</v>
      </c>
      <c r="O147" s="21">
        <f t="shared" ref="O147" si="9">+I147-N147</f>
        <v>14088.5</v>
      </c>
    </row>
    <row r="148" spans="1:15" ht="11.25" customHeight="1" x14ac:dyDescent="0.25">
      <c r="A148" s="17" t="s">
        <v>213</v>
      </c>
      <c r="B148" s="18" t="s">
        <v>16</v>
      </c>
      <c r="C148" s="17" t="s">
        <v>92</v>
      </c>
      <c r="D148" s="17" t="s">
        <v>214</v>
      </c>
      <c r="E148" s="19" t="s">
        <v>30</v>
      </c>
      <c r="F148" s="20">
        <v>39448</v>
      </c>
      <c r="G148" s="21">
        <v>25000</v>
      </c>
      <c r="H148" s="22">
        <v>0</v>
      </c>
      <c r="I148" s="21">
        <v>25000</v>
      </c>
      <c r="J148" s="21">
        <v>717.5</v>
      </c>
      <c r="K148" s="21">
        <v>0</v>
      </c>
      <c r="L148" s="21">
        <v>760</v>
      </c>
      <c r="M148" s="23">
        <v>25</v>
      </c>
      <c r="N148" s="21">
        <f t="shared" si="6"/>
        <v>1502.5</v>
      </c>
      <c r="O148" s="21">
        <f t="shared" si="7"/>
        <v>23497.5</v>
      </c>
    </row>
    <row r="149" spans="1:15" ht="11.25" customHeight="1" x14ac:dyDescent="0.25">
      <c r="A149" s="17" t="s">
        <v>215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41640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6"/>
        <v>911.5</v>
      </c>
      <c r="O149" s="21">
        <f t="shared" si="7"/>
        <v>14088.5</v>
      </c>
    </row>
    <row r="150" spans="1:15" ht="11.25" customHeight="1" x14ac:dyDescent="0.25">
      <c r="A150" s="17" t="s">
        <v>216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6"/>
        <v>911.5</v>
      </c>
      <c r="O150" s="21">
        <f t="shared" si="7"/>
        <v>14088.5</v>
      </c>
    </row>
    <row r="151" spans="1:15" ht="11.25" customHeight="1" x14ac:dyDescent="0.25">
      <c r="A151" s="17" t="s">
        <v>217</v>
      </c>
      <c r="B151" s="18" t="s">
        <v>16</v>
      </c>
      <c r="C151" s="17" t="s">
        <v>135</v>
      </c>
      <c r="D151" s="17" t="s">
        <v>214</v>
      </c>
      <c r="E151" s="19" t="s">
        <v>30</v>
      </c>
      <c r="F151" s="20">
        <v>44531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25</v>
      </c>
      <c r="N151" s="21">
        <f t="shared" si="6"/>
        <v>911.5</v>
      </c>
      <c r="O151" s="21">
        <f t="shared" si="7"/>
        <v>14088.5</v>
      </c>
    </row>
    <row r="152" spans="1:15" ht="11.25" customHeight="1" x14ac:dyDescent="0.25">
      <c r="A152" s="17" t="s">
        <v>498</v>
      </c>
      <c r="B152" s="18" t="s">
        <v>28</v>
      </c>
      <c r="C152" s="17" t="s">
        <v>33</v>
      </c>
      <c r="D152" s="17" t="s">
        <v>214</v>
      </c>
      <c r="E152" s="19" t="s">
        <v>30</v>
      </c>
      <c r="F152" s="20">
        <v>45170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25</v>
      </c>
      <c r="N152" s="21">
        <f t="shared" si="6"/>
        <v>1266.0999999999999</v>
      </c>
      <c r="O152" s="21">
        <f t="shared" si="7"/>
        <v>19733.900000000001</v>
      </c>
    </row>
    <row r="153" spans="1:15" ht="11.25" customHeight="1" x14ac:dyDescent="0.25">
      <c r="A153" s="17" t="s">
        <v>218</v>
      </c>
      <c r="B153" s="18" t="s">
        <v>28</v>
      </c>
      <c r="C153" s="17" t="s">
        <v>33</v>
      </c>
      <c r="D153" s="17" t="s">
        <v>219</v>
      </c>
      <c r="E153" s="19" t="s">
        <v>44</v>
      </c>
      <c r="F153" s="20">
        <v>39448</v>
      </c>
      <c r="G153" s="21">
        <v>21000</v>
      </c>
      <c r="H153" s="22">
        <v>0</v>
      </c>
      <c r="I153" s="21">
        <v>21000</v>
      </c>
      <c r="J153" s="21">
        <v>602.70000000000005</v>
      </c>
      <c r="K153" s="21">
        <v>0</v>
      </c>
      <c r="L153" s="21">
        <v>638.4</v>
      </c>
      <c r="M153" s="23">
        <v>125</v>
      </c>
      <c r="N153" s="21">
        <f t="shared" si="6"/>
        <v>1366.1</v>
      </c>
      <c r="O153" s="21">
        <f t="shared" si="7"/>
        <v>19633.900000000001</v>
      </c>
    </row>
    <row r="154" spans="1:15" ht="11.25" customHeight="1" x14ac:dyDescent="0.25">
      <c r="A154" s="17" t="s">
        <v>220</v>
      </c>
      <c r="B154" s="18" t="s">
        <v>16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6"/>
        <v>1011.5</v>
      </c>
      <c r="O154" s="21">
        <f t="shared" si="7"/>
        <v>13988.5</v>
      </c>
    </row>
    <row r="155" spans="1:15" ht="11.25" customHeight="1" x14ac:dyDescent="0.25">
      <c r="A155" s="17" t="s">
        <v>221</v>
      </c>
      <c r="B155" s="18" t="s">
        <v>28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6"/>
        <v>1011.5</v>
      </c>
      <c r="O155" s="21">
        <f t="shared" si="7"/>
        <v>13988.5</v>
      </c>
    </row>
    <row r="156" spans="1:15" ht="11.25" customHeight="1" x14ac:dyDescent="0.25">
      <c r="A156" s="17" t="s">
        <v>222</v>
      </c>
      <c r="B156" s="18" t="s">
        <v>16</v>
      </c>
      <c r="C156" s="17" t="s">
        <v>135</v>
      </c>
      <c r="D156" s="17" t="s">
        <v>219</v>
      </c>
      <c r="E156" s="19" t="s">
        <v>44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125</v>
      </c>
      <c r="N156" s="21">
        <f t="shared" si="6"/>
        <v>1011.5</v>
      </c>
      <c r="O156" s="21">
        <f t="shared" si="7"/>
        <v>13988.5</v>
      </c>
    </row>
    <row r="157" spans="1:15" ht="11.25" customHeight="1" x14ac:dyDescent="0.25">
      <c r="A157" s="17" t="s">
        <v>223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41640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1612.38</v>
      </c>
      <c r="N157" s="21">
        <f t="shared" si="6"/>
        <v>2498.88</v>
      </c>
      <c r="O157" s="21">
        <f t="shared" si="7"/>
        <v>12501.119999999999</v>
      </c>
    </row>
    <row r="158" spans="1:15" ht="11.25" customHeight="1" x14ac:dyDescent="0.25">
      <c r="A158" s="17" t="s">
        <v>224</v>
      </c>
      <c r="B158" s="18" t="s">
        <v>16</v>
      </c>
      <c r="C158" s="17" t="s">
        <v>135</v>
      </c>
      <c r="D158" s="17" t="s">
        <v>219</v>
      </c>
      <c r="E158" s="19" t="s">
        <v>30</v>
      </c>
      <c r="F158" s="20">
        <v>44197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6"/>
        <v>911.5</v>
      </c>
      <c r="O158" s="21">
        <f t="shared" si="7"/>
        <v>14088.5</v>
      </c>
    </row>
    <row r="159" spans="1:15" ht="11.25" customHeight="1" x14ac:dyDescent="0.25">
      <c r="A159" s="17" t="s">
        <v>225</v>
      </c>
      <c r="B159" s="18" t="s">
        <v>16</v>
      </c>
      <c r="C159" s="17" t="s">
        <v>66</v>
      </c>
      <c r="D159" s="17" t="s">
        <v>226</v>
      </c>
      <c r="E159" s="19" t="s">
        <v>44</v>
      </c>
      <c r="F159" s="20">
        <v>39448</v>
      </c>
      <c r="G159" s="21">
        <v>35000</v>
      </c>
      <c r="H159" s="22">
        <v>0</v>
      </c>
      <c r="I159" s="21">
        <v>35000</v>
      </c>
      <c r="J159" s="21">
        <v>1004.5</v>
      </c>
      <c r="K159" s="21">
        <v>0</v>
      </c>
      <c r="L159" s="21">
        <v>1064</v>
      </c>
      <c r="M159" s="23">
        <v>25546.04</v>
      </c>
      <c r="N159" s="21">
        <v>27614.54</v>
      </c>
      <c r="O159" s="21">
        <v>7385.46</v>
      </c>
    </row>
    <row r="160" spans="1:15" ht="11.25" customHeight="1" x14ac:dyDescent="0.25">
      <c r="A160" s="17" t="s">
        <v>227</v>
      </c>
      <c r="B160" s="18" t="s">
        <v>16</v>
      </c>
      <c r="C160" s="17" t="s">
        <v>92</v>
      </c>
      <c r="D160" s="17" t="s">
        <v>226</v>
      </c>
      <c r="E160" s="19" t="s">
        <v>44</v>
      </c>
      <c r="F160" s="20">
        <v>42125</v>
      </c>
      <c r="G160" s="21">
        <v>25000</v>
      </c>
      <c r="H160" s="22">
        <v>0</v>
      </c>
      <c r="I160" s="21">
        <v>25000</v>
      </c>
      <c r="J160" s="21">
        <v>717.5</v>
      </c>
      <c r="K160" s="21">
        <v>0</v>
      </c>
      <c r="L160" s="21">
        <v>760</v>
      </c>
      <c r="M160" s="23">
        <v>25</v>
      </c>
      <c r="N160" s="21">
        <f t="shared" si="6"/>
        <v>1502.5</v>
      </c>
      <c r="O160" s="21">
        <f t="shared" si="7"/>
        <v>23497.5</v>
      </c>
    </row>
    <row r="161" spans="1:15" ht="11.25" customHeight="1" x14ac:dyDescent="0.25">
      <c r="A161" s="17" t="s">
        <v>228</v>
      </c>
      <c r="B161" s="18" t="s">
        <v>28</v>
      </c>
      <c r="C161" s="17" t="s">
        <v>469</v>
      </c>
      <c r="D161" s="17" t="s">
        <v>226</v>
      </c>
      <c r="E161" s="19" t="s">
        <v>44</v>
      </c>
      <c r="F161" s="20">
        <v>40940</v>
      </c>
      <c r="G161" s="21">
        <v>40000</v>
      </c>
      <c r="H161" s="22">
        <v>0</v>
      </c>
      <c r="I161" s="21">
        <v>40000</v>
      </c>
      <c r="J161" s="21">
        <v>1148</v>
      </c>
      <c r="K161" s="21">
        <v>204.54</v>
      </c>
      <c r="L161" s="21">
        <v>1216</v>
      </c>
      <c r="M161" s="23">
        <v>1612.38</v>
      </c>
      <c r="N161" s="21">
        <f t="shared" si="6"/>
        <v>4180.92</v>
      </c>
      <c r="O161" s="21">
        <f t="shared" si="7"/>
        <v>35819.08</v>
      </c>
    </row>
    <row r="162" spans="1:15" ht="11.25" customHeight="1" x14ac:dyDescent="0.25">
      <c r="A162" s="17" t="s">
        <v>229</v>
      </c>
      <c r="B162" s="18" t="s">
        <v>16</v>
      </c>
      <c r="C162" s="17" t="s">
        <v>135</v>
      </c>
      <c r="D162" s="17" t="s">
        <v>226</v>
      </c>
      <c r="E162" s="19" t="s">
        <v>44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1612.38</v>
      </c>
      <c r="N162" s="21">
        <f t="shared" si="6"/>
        <v>2498.88</v>
      </c>
      <c r="O162" s="21">
        <f t="shared" si="7"/>
        <v>12501.119999999999</v>
      </c>
    </row>
    <row r="163" spans="1:15" ht="11.25" customHeight="1" x14ac:dyDescent="0.25">
      <c r="A163" s="17" t="s">
        <v>230</v>
      </c>
      <c r="B163" s="18" t="s">
        <v>28</v>
      </c>
      <c r="C163" s="17" t="s">
        <v>135</v>
      </c>
      <c r="D163" s="17" t="s">
        <v>226</v>
      </c>
      <c r="E163" s="19" t="s">
        <v>30</v>
      </c>
      <c r="F163" s="20">
        <v>39448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6"/>
        <v>911.5</v>
      </c>
      <c r="O163" s="21">
        <f t="shared" si="7"/>
        <v>14088.5</v>
      </c>
    </row>
    <row r="164" spans="1:15" ht="11.25" customHeight="1" x14ac:dyDescent="0.25">
      <c r="A164" s="17" t="s">
        <v>231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44409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6"/>
        <v>911.5</v>
      </c>
      <c r="O164" s="21">
        <f t="shared" si="7"/>
        <v>14088.5</v>
      </c>
    </row>
    <row r="165" spans="1:15" ht="11.25" customHeight="1" x14ac:dyDescent="0.25">
      <c r="A165" s="54" t="s">
        <v>464</v>
      </c>
      <c r="B165" s="18" t="s">
        <v>16</v>
      </c>
      <c r="C165" s="17" t="s">
        <v>135</v>
      </c>
      <c r="D165" s="17" t="s">
        <v>226</v>
      </c>
      <c r="E165" s="19" t="s">
        <v>30</v>
      </c>
      <c r="F165" s="20">
        <v>39630</v>
      </c>
      <c r="G165" s="21">
        <v>15000</v>
      </c>
      <c r="H165" s="22">
        <v>0</v>
      </c>
      <c r="I165" s="21">
        <v>15000</v>
      </c>
      <c r="J165" s="17">
        <v>430.5</v>
      </c>
      <c r="K165" s="21">
        <v>0</v>
      </c>
      <c r="L165" s="21">
        <v>456</v>
      </c>
      <c r="M165" s="21">
        <v>4530.34</v>
      </c>
      <c r="N165" s="21">
        <v>5416.84</v>
      </c>
      <c r="O165" s="21">
        <v>9583.16</v>
      </c>
    </row>
    <row r="166" spans="1:15" ht="11.25" customHeight="1" x14ac:dyDescent="0.25">
      <c r="A166" s="17" t="s">
        <v>232</v>
      </c>
      <c r="B166" s="18" t="s">
        <v>28</v>
      </c>
      <c r="C166" s="17" t="s">
        <v>118</v>
      </c>
      <c r="D166" s="17" t="s">
        <v>226</v>
      </c>
      <c r="E166" s="19" t="s">
        <v>30</v>
      </c>
      <c r="F166" s="20">
        <v>44743</v>
      </c>
      <c r="G166" s="21">
        <v>13500</v>
      </c>
      <c r="H166" s="22">
        <v>0</v>
      </c>
      <c r="I166" s="21">
        <v>13500</v>
      </c>
      <c r="J166" s="21">
        <v>387.45</v>
      </c>
      <c r="K166" s="21">
        <v>0</v>
      </c>
      <c r="L166" s="21">
        <v>410.4</v>
      </c>
      <c r="M166" s="23">
        <v>25</v>
      </c>
      <c r="N166" s="21">
        <f t="shared" si="6"/>
        <v>822.84999999999991</v>
      </c>
      <c r="O166" s="21">
        <f t="shared" si="7"/>
        <v>12677.15</v>
      </c>
    </row>
    <row r="167" spans="1:15" ht="11.25" customHeight="1" x14ac:dyDescent="0.25">
      <c r="A167" s="17" t="s">
        <v>233</v>
      </c>
      <c r="B167" s="18" t="s">
        <v>16</v>
      </c>
      <c r="C167" s="17" t="s">
        <v>92</v>
      </c>
      <c r="D167" s="17" t="s">
        <v>234</v>
      </c>
      <c r="E167" s="19" t="s">
        <v>44</v>
      </c>
      <c r="F167" s="20">
        <v>39448</v>
      </c>
      <c r="G167" s="21">
        <v>25000</v>
      </c>
      <c r="H167" s="22">
        <v>0</v>
      </c>
      <c r="I167" s="21">
        <v>25000</v>
      </c>
      <c r="J167" s="21">
        <v>717.5</v>
      </c>
      <c r="K167" s="21">
        <v>0</v>
      </c>
      <c r="L167" s="21">
        <v>760</v>
      </c>
      <c r="M167" s="23">
        <v>125</v>
      </c>
      <c r="N167" s="21">
        <f t="shared" si="6"/>
        <v>1602.5</v>
      </c>
      <c r="O167" s="21">
        <f t="shared" si="7"/>
        <v>23397.5</v>
      </c>
    </row>
    <row r="168" spans="1:15" ht="11.25" customHeight="1" x14ac:dyDescent="0.25">
      <c r="A168" s="17" t="s">
        <v>235</v>
      </c>
      <c r="B168" s="18" t="s">
        <v>28</v>
      </c>
      <c r="C168" s="17" t="s">
        <v>135</v>
      </c>
      <c r="D168" s="17" t="s">
        <v>234</v>
      </c>
      <c r="E168" s="19" t="s">
        <v>44</v>
      </c>
      <c r="F168" s="20">
        <v>39448</v>
      </c>
      <c r="G168" s="21">
        <v>15000</v>
      </c>
      <c r="H168" s="22">
        <v>0</v>
      </c>
      <c r="I168" s="21">
        <v>15000</v>
      </c>
      <c r="J168" s="17">
        <v>430.5</v>
      </c>
      <c r="K168" s="21">
        <v>0</v>
      </c>
      <c r="L168" s="21">
        <v>456</v>
      </c>
      <c r="M168" s="21">
        <v>1525</v>
      </c>
      <c r="N168" s="21">
        <v>2411.5</v>
      </c>
      <c r="O168" s="21">
        <v>12588.5</v>
      </c>
    </row>
    <row r="169" spans="1:15" ht="11.25" customHeight="1" x14ac:dyDescent="0.25">
      <c r="A169" s="17" t="s">
        <v>236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44470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6"/>
        <v>911.5</v>
      </c>
      <c r="O169" s="21">
        <f t="shared" si="7"/>
        <v>14088.5</v>
      </c>
    </row>
    <row r="170" spans="1:15" ht="11.25" customHeight="1" x14ac:dyDescent="0.25">
      <c r="A170" s="17" t="s">
        <v>237</v>
      </c>
      <c r="B170" s="18" t="s">
        <v>16</v>
      </c>
      <c r="C170" s="17" t="s">
        <v>135</v>
      </c>
      <c r="D170" s="17" t="s">
        <v>234</v>
      </c>
      <c r="E170" s="19" t="s">
        <v>30</v>
      </c>
      <c r="F170" s="20">
        <v>44774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6"/>
        <v>911.5</v>
      </c>
      <c r="O170" s="21">
        <f t="shared" si="7"/>
        <v>14088.5</v>
      </c>
    </row>
    <row r="171" spans="1:15" ht="11.25" customHeight="1" x14ac:dyDescent="0.25">
      <c r="A171" s="17" t="s">
        <v>496</v>
      </c>
      <c r="B171" s="18" t="s">
        <v>16</v>
      </c>
      <c r="C171" s="17" t="s">
        <v>497</v>
      </c>
      <c r="D171" s="17" t="s">
        <v>234</v>
      </c>
      <c r="E171" s="19" t="s">
        <v>30</v>
      </c>
      <c r="F171" s="20">
        <v>45170</v>
      </c>
      <c r="G171" s="21">
        <v>26250</v>
      </c>
      <c r="H171" s="22">
        <v>0</v>
      </c>
      <c r="I171" s="21">
        <v>26250</v>
      </c>
      <c r="J171" s="21">
        <v>753.38</v>
      </c>
      <c r="K171" s="21">
        <v>0</v>
      </c>
      <c r="L171" s="21">
        <v>798</v>
      </c>
      <c r="M171" s="23">
        <v>25</v>
      </c>
      <c r="N171" s="21">
        <v>1576.38</v>
      </c>
      <c r="O171" s="21">
        <f t="shared" si="7"/>
        <v>24673.62</v>
      </c>
    </row>
    <row r="172" spans="1:15" ht="11.25" customHeight="1" x14ac:dyDescent="0.25">
      <c r="A172" s="17" t="s">
        <v>238</v>
      </c>
      <c r="B172" s="18" t="s">
        <v>16</v>
      </c>
      <c r="C172" s="17" t="s">
        <v>135</v>
      </c>
      <c r="D172" s="17" t="s">
        <v>226</v>
      </c>
      <c r="E172" s="19" t="s">
        <v>30</v>
      </c>
      <c r="F172" s="20">
        <v>44805</v>
      </c>
      <c r="G172" s="21">
        <v>15000</v>
      </c>
      <c r="H172" s="22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6"/>
        <v>911.5</v>
      </c>
      <c r="O172" s="21">
        <f t="shared" si="7"/>
        <v>14088.5</v>
      </c>
    </row>
    <row r="173" spans="1:15" ht="11.25" customHeight="1" x14ac:dyDescent="0.25">
      <c r="A173" s="17" t="s">
        <v>471</v>
      </c>
      <c r="B173" s="18" t="s">
        <v>28</v>
      </c>
      <c r="C173" s="17" t="s">
        <v>472</v>
      </c>
      <c r="D173" s="17" t="s">
        <v>475</v>
      </c>
      <c r="E173" s="70" t="s">
        <v>30</v>
      </c>
      <c r="F173" s="20">
        <v>45078</v>
      </c>
      <c r="G173" s="21">
        <v>21000</v>
      </c>
      <c r="H173" s="71">
        <v>0</v>
      </c>
      <c r="I173" s="21">
        <v>21000</v>
      </c>
      <c r="J173" s="21">
        <v>602.70000000000005</v>
      </c>
      <c r="K173" s="21">
        <v>0</v>
      </c>
      <c r="L173" s="21">
        <v>638.4</v>
      </c>
      <c r="M173" s="23">
        <v>25</v>
      </c>
      <c r="N173" s="21">
        <f t="shared" si="6"/>
        <v>1266.0999999999999</v>
      </c>
      <c r="O173" s="21">
        <f t="shared" si="7"/>
        <v>19733.900000000001</v>
      </c>
    </row>
    <row r="174" spans="1:15" ht="11.25" customHeight="1" x14ac:dyDescent="0.25">
      <c r="A174" s="76" t="s">
        <v>502</v>
      </c>
      <c r="B174" s="77" t="s">
        <v>16</v>
      </c>
      <c r="C174" s="76" t="s">
        <v>135</v>
      </c>
      <c r="D174" s="17" t="s">
        <v>505</v>
      </c>
      <c r="E174" s="70" t="s">
        <v>30</v>
      </c>
      <c r="F174" s="78">
        <v>45200</v>
      </c>
      <c r="G174" s="79">
        <v>15000</v>
      </c>
      <c r="H174" s="31">
        <v>0</v>
      </c>
      <c r="I174" s="79">
        <v>15000</v>
      </c>
      <c r="J174" s="79">
        <v>430.5</v>
      </c>
      <c r="K174" s="79">
        <v>0</v>
      </c>
      <c r="L174" s="79">
        <v>456</v>
      </c>
      <c r="M174" s="80">
        <v>25</v>
      </c>
      <c r="N174" s="79">
        <f t="shared" si="6"/>
        <v>911.5</v>
      </c>
      <c r="O174" s="79">
        <f t="shared" si="7"/>
        <v>14088.5</v>
      </c>
    </row>
    <row r="175" spans="1:15" x14ac:dyDescent="0.25">
      <c r="A175" s="24" t="s">
        <v>240</v>
      </c>
      <c r="B175" s="25">
        <v>170</v>
      </c>
      <c r="C175" s="17"/>
      <c r="D175" s="17"/>
      <c r="E175" s="18"/>
      <c r="F175" s="17"/>
      <c r="G175" s="28">
        <f>SUM(G5:G174)</f>
        <v>5149356.25</v>
      </c>
      <c r="H175" s="29">
        <f>SUM(H5:H174)</f>
        <v>0</v>
      </c>
      <c r="I175" s="28">
        <f>SUM(I5:I174)</f>
        <v>5149356.25</v>
      </c>
      <c r="J175" s="28">
        <f>SUM(J5:J174)</f>
        <v>147786.54000000007</v>
      </c>
      <c r="K175" s="28">
        <v>212954.23</v>
      </c>
      <c r="L175" s="28">
        <v>154929.84</v>
      </c>
      <c r="M175" s="28">
        <v>285809.77</v>
      </c>
      <c r="N175" s="28">
        <v>801480.38</v>
      </c>
      <c r="O175" s="28">
        <v>4347875.87</v>
      </c>
    </row>
    <row r="176" spans="1:15" x14ac:dyDescent="0.25">
      <c r="A176" s="12"/>
      <c r="B176" s="9"/>
      <c r="C176" s="4"/>
      <c r="D176" s="4"/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12"/>
      <c r="B177" s="9"/>
      <c r="C177" s="4"/>
      <c r="D177" s="4" t="s">
        <v>500</v>
      </c>
      <c r="E177" s="5"/>
      <c r="F177" s="4"/>
      <c r="G177" s="13"/>
      <c r="H177" s="14"/>
      <c r="I177" s="13"/>
      <c r="J177" s="13"/>
      <c r="K177" s="13"/>
      <c r="L177" s="13"/>
      <c r="M177" s="13"/>
      <c r="N177" s="13"/>
      <c r="O177" s="13"/>
    </row>
    <row r="178" spans="1:15" x14ac:dyDescent="0.25">
      <c r="A178" s="3"/>
      <c r="B178" s="3"/>
      <c r="C178" s="3"/>
      <c r="D178" s="13"/>
      <c r="E178" s="6"/>
      <c r="F178" s="3"/>
      <c r="G178" s="3"/>
      <c r="H178" s="7"/>
      <c r="I178" s="3"/>
      <c r="J178" s="3"/>
      <c r="K178" s="3"/>
      <c r="L178" s="3"/>
      <c r="M178" s="3"/>
      <c r="N178" s="3"/>
      <c r="O178" s="3"/>
    </row>
    <row r="179" spans="1:15" x14ac:dyDescent="0.25">
      <c r="A179" s="7" t="s">
        <v>241</v>
      </c>
      <c r="B179" s="16"/>
      <c r="C179" s="16"/>
      <c r="D179" s="3"/>
      <c r="E179" s="6"/>
      <c r="F179" s="75" t="s">
        <v>242</v>
      </c>
      <c r="G179" s="75"/>
      <c r="H179" s="75"/>
      <c r="I179" s="16"/>
      <c r="J179" s="16"/>
      <c r="K179" s="16"/>
      <c r="L179" s="8"/>
      <c r="M179" s="8"/>
      <c r="N179" s="8"/>
      <c r="O179" s="8"/>
    </row>
    <row r="180" spans="1:15" x14ac:dyDescent="0.25">
      <c r="L180" s="3"/>
    </row>
    <row r="181" spans="1:15" x14ac:dyDescent="0.25">
      <c r="A181" s="3"/>
      <c r="C181" s="3"/>
      <c r="D181" s="74"/>
      <c r="E181" s="74"/>
      <c r="G181" s="3"/>
      <c r="H181" s="3"/>
      <c r="M181" s="11"/>
    </row>
    <row r="184" spans="1:15" x14ac:dyDescent="0.25">
      <c r="M184" s="11"/>
    </row>
    <row r="185" spans="1:15" x14ac:dyDescent="0.25">
      <c r="M185" s="11"/>
    </row>
    <row r="186" spans="1:15" x14ac:dyDescent="0.25">
      <c r="M186" s="11"/>
    </row>
  </sheetData>
  <mergeCells count="2">
    <mergeCell ref="D181:E181"/>
    <mergeCell ref="F179:H179"/>
  </mergeCells>
  <conditionalFormatting sqref="A176:A178">
    <cfRule type="duplicateValues" dxfId="18" priority="2"/>
  </conditionalFormatting>
  <conditionalFormatting sqref="A179">
    <cfRule type="duplicateValues" dxfId="17" priority="1"/>
  </conditionalFormatting>
  <conditionalFormatting sqref="A180:A1048576 A94:A146 A148:A175 A2:A91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4"/>
  <sheetViews>
    <sheetView topLeftCell="A97" zoomScale="145" zoomScaleNormal="145" zoomScalePageLayoutView="115" workbookViewId="0">
      <selection activeCell="D13" sqref="D1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3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4" si="1">SUM(J6:M6)</f>
        <v>1502.5</v>
      </c>
      <c r="O6" s="21">
        <f t="shared" ref="O6:O64" si="2">I6-N6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1612.38</v>
      </c>
      <c r="N13" s="21">
        <f t="shared" si="1"/>
        <v>3089.88</v>
      </c>
      <c r="O13" s="21">
        <f t="shared" si="2"/>
        <v>21910.12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1612.38</v>
      </c>
      <c r="N16" s="21">
        <v>3395.31</v>
      </c>
      <c r="O16" s="21">
        <f t="shared" si="2"/>
        <v>26604.69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v>675.1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28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44287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44317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44228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3927.69</v>
      </c>
      <c r="N41" s="21">
        <f t="shared" si="1"/>
        <v>4814.1900000000005</v>
      </c>
      <c r="O41" s="21">
        <f t="shared" si="2"/>
        <v>10185.81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44256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44287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44287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1025</v>
      </c>
      <c r="N45" s="21">
        <f t="shared" si="1"/>
        <v>1911.5</v>
      </c>
      <c r="O45" s="21">
        <f t="shared" si="2"/>
        <v>13088.5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44317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44348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44317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1612.38</v>
      </c>
      <c r="N48" s="21">
        <f t="shared" si="1"/>
        <v>2498.88</v>
      </c>
      <c r="O48" s="21">
        <f t="shared" si="2"/>
        <v>12501.119999999999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1025</v>
      </c>
      <c r="N51" s="21">
        <f t="shared" si="1"/>
        <v>1911.5</v>
      </c>
      <c r="O51" s="21">
        <f t="shared" si="2"/>
        <v>13088.5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44348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165</v>
      </c>
      <c r="N53" s="21">
        <f t="shared" si="1"/>
        <v>1051.5</v>
      </c>
      <c r="O53" s="21">
        <f t="shared" si="2"/>
        <v>13948.5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44256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44682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44378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44409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44682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44409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44348</v>
      </c>
      <c r="G64" s="21">
        <v>15000</v>
      </c>
      <c r="H64" s="22">
        <v>0</v>
      </c>
      <c r="I64" s="21">
        <f t="shared" ref="I64:I92" si="3">G64+H64</f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44593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ref="N65:N89" si="4">SUM(J65:M65)</f>
        <v>911.5</v>
      </c>
      <c r="O65" s="21">
        <f t="shared" ref="O65:O89" si="5">I65-N65</f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44562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4"/>
        <v>911.5</v>
      </c>
      <c r="O66" s="21">
        <f t="shared" si="5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44805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311</v>
      </c>
      <c r="B69" s="33" t="s">
        <v>16</v>
      </c>
      <c r="C69" s="34" t="s">
        <v>135</v>
      </c>
      <c r="D69" s="17" t="s">
        <v>245</v>
      </c>
      <c r="E69" s="18" t="s">
        <v>97</v>
      </c>
      <c r="F69" s="20">
        <v>37196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312</v>
      </c>
      <c r="B70" s="33" t="s">
        <v>16</v>
      </c>
      <c r="C70" s="34" t="s">
        <v>135</v>
      </c>
      <c r="D70" s="17" t="s">
        <v>245</v>
      </c>
      <c r="E70" s="18" t="s">
        <v>97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313</v>
      </c>
      <c r="B71" s="33" t="s">
        <v>28</v>
      </c>
      <c r="C71" s="34" t="s">
        <v>33</v>
      </c>
      <c r="D71" s="17" t="s">
        <v>245</v>
      </c>
      <c r="E71" s="18" t="s">
        <v>97</v>
      </c>
      <c r="F71" s="20">
        <v>44774</v>
      </c>
      <c r="G71" s="21">
        <v>26250</v>
      </c>
      <c r="H71" s="22">
        <v>0</v>
      </c>
      <c r="I71" s="21">
        <f t="shared" si="3"/>
        <v>26250</v>
      </c>
      <c r="J71" s="21">
        <v>753.38</v>
      </c>
      <c r="K71" s="21">
        <v>0</v>
      </c>
      <c r="L71" s="21">
        <v>798</v>
      </c>
      <c r="M71" s="21">
        <v>25</v>
      </c>
      <c r="N71" s="21">
        <f t="shared" si="4"/>
        <v>1576.38</v>
      </c>
      <c r="O71" s="21">
        <f t="shared" si="5"/>
        <v>24673.62</v>
      </c>
    </row>
    <row r="72" spans="1:15" ht="11.25" customHeight="1" x14ac:dyDescent="0.25">
      <c r="A72" s="17" t="s">
        <v>314</v>
      </c>
      <c r="B72" s="33" t="s">
        <v>28</v>
      </c>
      <c r="C72" s="34" t="s">
        <v>33</v>
      </c>
      <c r="D72" s="17" t="s">
        <v>245</v>
      </c>
      <c r="E72" s="18" t="s">
        <v>97</v>
      </c>
      <c r="F72" s="20">
        <v>44228</v>
      </c>
      <c r="G72" s="21">
        <v>21000</v>
      </c>
      <c r="H72" s="22">
        <v>0</v>
      </c>
      <c r="I72" s="21">
        <f t="shared" si="3"/>
        <v>21000</v>
      </c>
      <c r="J72" s="21">
        <v>602.70000000000005</v>
      </c>
      <c r="K72" s="21">
        <v>0</v>
      </c>
      <c r="L72" s="21">
        <v>638.4</v>
      </c>
      <c r="M72" s="21">
        <v>25</v>
      </c>
      <c r="N72" s="21">
        <f t="shared" si="4"/>
        <v>1266.0999999999999</v>
      </c>
      <c r="O72" s="21">
        <f t="shared" si="5"/>
        <v>19733.900000000001</v>
      </c>
    </row>
    <row r="73" spans="1:15" ht="11.25" customHeight="1" x14ac:dyDescent="0.25">
      <c r="A73" s="17" t="s">
        <v>315</v>
      </c>
      <c r="B73" s="33" t="s">
        <v>16</v>
      </c>
      <c r="C73" s="34" t="s">
        <v>316</v>
      </c>
      <c r="D73" s="17" t="s">
        <v>245</v>
      </c>
      <c r="E73" s="18" t="s">
        <v>97</v>
      </c>
      <c r="F73" s="20">
        <v>44501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1612.38</v>
      </c>
      <c r="N73" s="21">
        <f t="shared" si="4"/>
        <v>3385.38</v>
      </c>
      <c r="O73" s="21">
        <f t="shared" si="5"/>
        <v>26614.62</v>
      </c>
    </row>
    <row r="74" spans="1:15" ht="11.25" customHeight="1" x14ac:dyDescent="0.25">
      <c r="A74" s="17" t="s">
        <v>317</v>
      </c>
      <c r="B74" s="33" t="s">
        <v>28</v>
      </c>
      <c r="C74" s="34" t="s">
        <v>29</v>
      </c>
      <c r="D74" s="17" t="s">
        <v>245</v>
      </c>
      <c r="E74" s="18" t="s">
        <v>97</v>
      </c>
      <c r="F74" s="20">
        <v>44197</v>
      </c>
      <c r="G74" s="21">
        <v>30000</v>
      </c>
      <c r="H74" s="22">
        <v>0</v>
      </c>
      <c r="I74" s="21">
        <v>30000</v>
      </c>
      <c r="J74" s="21">
        <v>861</v>
      </c>
      <c r="K74" s="21">
        <v>0</v>
      </c>
      <c r="L74" s="21">
        <v>912</v>
      </c>
      <c r="M74" s="21">
        <v>25</v>
      </c>
      <c r="N74" s="21">
        <f t="shared" si="4"/>
        <v>1798</v>
      </c>
      <c r="O74" s="21">
        <f t="shared" si="5"/>
        <v>28202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44348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28</v>
      </c>
      <c r="C76" s="34" t="s">
        <v>96</v>
      </c>
      <c r="D76" s="17" t="s">
        <v>245</v>
      </c>
      <c r="E76" s="18" t="s">
        <v>97</v>
      </c>
      <c r="F76" s="20">
        <v>44317</v>
      </c>
      <c r="G76" s="21">
        <v>25000</v>
      </c>
      <c r="H76" s="22">
        <v>0</v>
      </c>
      <c r="I76" s="21">
        <f t="shared" si="3"/>
        <v>25000</v>
      </c>
      <c r="J76" s="21">
        <v>717.5</v>
      </c>
      <c r="K76" s="21">
        <v>0</v>
      </c>
      <c r="L76" s="21">
        <v>760</v>
      </c>
      <c r="M76" s="21">
        <v>125</v>
      </c>
      <c r="N76" s="21">
        <f t="shared" si="4"/>
        <v>1602.5</v>
      </c>
      <c r="O76" s="21">
        <f t="shared" si="5"/>
        <v>23397.5</v>
      </c>
    </row>
    <row r="77" spans="1:15" ht="11.25" customHeight="1" x14ac:dyDescent="0.25">
      <c r="A77" s="17" t="s">
        <v>320</v>
      </c>
      <c r="B77" s="33" t="s">
        <v>16</v>
      </c>
      <c r="C77" s="34" t="s">
        <v>96</v>
      </c>
      <c r="D77" s="17" t="s">
        <v>245</v>
      </c>
      <c r="E77" s="18" t="s">
        <v>97</v>
      </c>
      <c r="F77" s="20">
        <v>44317</v>
      </c>
      <c r="G77" s="21">
        <v>30000</v>
      </c>
      <c r="H77" s="22">
        <v>0</v>
      </c>
      <c r="I77" s="21">
        <f t="shared" si="3"/>
        <v>30000</v>
      </c>
      <c r="J77" s="21">
        <v>861</v>
      </c>
      <c r="K77" s="21">
        <v>0</v>
      </c>
      <c r="L77" s="21">
        <v>912</v>
      </c>
      <c r="M77" s="21">
        <v>25</v>
      </c>
      <c r="N77" s="21">
        <f t="shared" si="4"/>
        <v>1798</v>
      </c>
      <c r="O77" s="21">
        <f t="shared" si="5"/>
        <v>28202</v>
      </c>
    </row>
    <row r="78" spans="1:15" ht="11.25" customHeight="1" x14ac:dyDescent="0.25">
      <c r="A78" s="17" t="s">
        <v>321</v>
      </c>
      <c r="B78" s="33" t="s">
        <v>16</v>
      </c>
      <c r="C78" s="34" t="s">
        <v>322</v>
      </c>
      <c r="D78" s="17" t="s">
        <v>245</v>
      </c>
      <c r="E78" s="18" t="s">
        <v>492</v>
      </c>
      <c r="F78" s="20">
        <v>42675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114</v>
      </c>
      <c r="D79" s="17" t="s">
        <v>245</v>
      </c>
      <c r="E79" s="18" t="s">
        <v>97</v>
      </c>
      <c r="F79" s="20">
        <v>44409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324</v>
      </c>
      <c r="B80" s="33" t="s">
        <v>16</v>
      </c>
      <c r="C80" s="34" t="s">
        <v>114</v>
      </c>
      <c r="D80" s="17" t="s">
        <v>245</v>
      </c>
      <c r="E80" s="18" t="s">
        <v>97</v>
      </c>
      <c r="F80" s="20">
        <v>44866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325</v>
      </c>
      <c r="B81" s="33" t="s">
        <v>16</v>
      </c>
      <c r="C81" s="34" t="s">
        <v>129</v>
      </c>
      <c r="D81" s="17" t="s">
        <v>245</v>
      </c>
      <c r="E81" s="18" t="s">
        <v>97</v>
      </c>
      <c r="F81" s="20">
        <v>44348</v>
      </c>
      <c r="G81" s="21">
        <v>13500</v>
      </c>
      <c r="H81" s="22">
        <v>0</v>
      </c>
      <c r="I81" s="21">
        <f t="shared" si="3"/>
        <v>13500</v>
      </c>
      <c r="J81" s="17">
        <v>387.45</v>
      </c>
      <c r="K81" s="17">
        <v>0</v>
      </c>
      <c r="L81" s="17">
        <v>410.4</v>
      </c>
      <c r="M81" s="21">
        <v>4480.33</v>
      </c>
      <c r="N81" s="21">
        <v>5278.18</v>
      </c>
      <c r="O81" s="21">
        <v>8221.82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44621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25</v>
      </c>
      <c r="N82" s="21">
        <f t="shared" si="4"/>
        <v>911.5</v>
      </c>
      <c r="O82" s="21">
        <f t="shared" si="5"/>
        <v>14088.5</v>
      </c>
    </row>
    <row r="83" spans="1:15" ht="11.25" customHeight="1" x14ac:dyDescent="0.25">
      <c r="A83" s="17" t="s">
        <v>327</v>
      </c>
      <c r="B83" s="33" t="s">
        <v>28</v>
      </c>
      <c r="C83" s="34" t="s">
        <v>118</v>
      </c>
      <c r="D83" s="17" t="s">
        <v>245</v>
      </c>
      <c r="E83" s="18" t="s">
        <v>97</v>
      </c>
      <c r="F83" s="20">
        <v>44682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44287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125</v>
      </c>
      <c r="N84" s="21">
        <f t="shared" si="4"/>
        <v>1011.5</v>
      </c>
      <c r="O84" s="21">
        <f t="shared" si="5"/>
        <v>13988.5</v>
      </c>
    </row>
    <row r="85" spans="1:15" ht="11.25" customHeight="1" x14ac:dyDescent="0.25">
      <c r="A85" s="17" t="s">
        <v>329</v>
      </c>
      <c r="B85" s="33" t="s">
        <v>16</v>
      </c>
      <c r="C85" s="34" t="s">
        <v>118</v>
      </c>
      <c r="D85" s="17" t="s">
        <v>245</v>
      </c>
      <c r="E85" s="18" t="s">
        <v>97</v>
      </c>
      <c r="F85" s="20">
        <v>44713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44256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44805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332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44805</v>
      </c>
      <c r="G88" s="21">
        <v>11000</v>
      </c>
      <c r="H88" s="22">
        <v>0</v>
      </c>
      <c r="I88" s="21">
        <f t="shared" si="3"/>
        <v>11000</v>
      </c>
      <c r="J88" s="21">
        <v>315.7</v>
      </c>
      <c r="K88" s="21">
        <v>0</v>
      </c>
      <c r="L88" s="21">
        <v>334.4</v>
      </c>
      <c r="M88" s="21">
        <v>25</v>
      </c>
      <c r="N88" s="21">
        <f t="shared" si="4"/>
        <v>675.09999999999991</v>
      </c>
      <c r="O88" s="21">
        <f t="shared" si="5"/>
        <v>10324.9</v>
      </c>
    </row>
    <row r="89" spans="1:15" ht="11.25" customHeight="1" x14ac:dyDescent="0.25">
      <c r="A89" s="17" t="s">
        <v>333</v>
      </c>
      <c r="B89" s="33" t="s">
        <v>28</v>
      </c>
      <c r="C89" s="34" t="s">
        <v>118</v>
      </c>
      <c r="D89" s="17" t="s">
        <v>245</v>
      </c>
      <c r="E89" s="18" t="s">
        <v>97</v>
      </c>
      <c r="F89" s="20">
        <v>44835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459</v>
      </c>
      <c r="B90" s="33" t="s">
        <v>28</v>
      </c>
      <c r="C90" s="34" t="s">
        <v>118</v>
      </c>
      <c r="D90" s="17" t="s">
        <v>245</v>
      </c>
      <c r="E90" s="18" t="s">
        <v>97</v>
      </c>
      <c r="F90" s="20">
        <v>44986</v>
      </c>
      <c r="G90" s="21">
        <v>13500</v>
      </c>
      <c r="H90" s="22">
        <v>0</v>
      </c>
      <c r="I90" s="21">
        <f t="shared" si="3"/>
        <v>13500</v>
      </c>
      <c r="J90" s="21">
        <v>387.45</v>
      </c>
      <c r="K90" s="21">
        <v>0</v>
      </c>
      <c r="L90" s="21">
        <v>410.4</v>
      </c>
      <c r="M90" s="21">
        <v>25</v>
      </c>
      <c r="N90" s="21">
        <v>822.85</v>
      </c>
      <c r="O90" s="21">
        <v>12677.15</v>
      </c>
    </row>
    <row r="91" spans="1:15" ht="11.25" customHeight="1" x14ac:dyDescent="0.25">
      <c r="A91" s="17" t="s">
        <v>460</v>
      </c>
      <c r="B91" s="33" t="s">
        <v>28</v>
      </c>
      <c r="C91" s="34" t="s">
        <v>118</v>
      </c>
      <c r="D91" s="17" t="s">
        <v>245</v>
      </c>
      <c r="E91" s="18" t="s">
        <v>30</v>
      </c>
      <c r="F91" s="20">
        <v>44986</v>
      </c>
      <c r="G91" s="21">
        <v>15000</v>
      </c>
      <c r="H91" s="22">
        <v>0</v>
      </c>
      <c r="I91" s="21">
        <f t="shared" si="3"/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v>911.5</v>
      </c>
      <c r="O91" s="21">
        <f t="shared" ref="O91" si="6">I91-N91</f>
        <v>14088.5</v>
      </c>
    </row>
    <row r="92" spans="1:15" ht="11.25" customHeight="1" x14ac:dyDescent="0.25">
      <c r="A92" s="17" t="s">
        <v>461</v>
      </c>
      <c r="B92" s="33" t="s">
        <v>16</v>
      </c>
      <c r="C92" s="34" t="s">
        <v>96</v>
      </c>
      <c r="D92" s="17" t="s">
        <v>245</v>
      </c>
      <c r="E92" s="18" t="s">
        <v>30</v>
      </c>
      <c r="F92" s="20">
        <v>44986</v>
      </c>
      <c r="G92" s="21">
        <v>30000</v>
      </c>
      <c r="H92" s="22">
        <v>0</v>
      </c>
      <c r="I92" s="21">
        <f t="shared" si="3"/>
        <v>30000</v>
      </c>
      <c r="J92" s="21">
        <v>861</v>
      </c>
      <c r="K92" s="21">
        <v>0</v>
      </c>
      <c r="L92" s="21">
        <v>912</v>
      </c>
      <c r="M92" s="21">
        <v>25</v>
      </c>
      <c r="N92" s="21">
        <v>1798</v>
      </c>
      <c r="O92" s="21">
        <v>28202</v>
      </c>
    </row>
    <row r="93" spans="1:15" ht="11.25" customHeight="1" x14ac:dyDescent="0.25">
      <c r="A93" s="17" t="s">
        <v>462</v>
      </c>
      <c r="B93" s="33" t="s">
        <v>16</v>
      </c>
      <c r="C93" s="34" t="s">
        <v>135</v>
      </c>
      <c r="D93" s="17" t="s">
        <v>245</v>
      </c>
      <c r="E93" s="18" t="s">
        <v>30</v>
      </c>
      <c r="F93" s="20">
        <v>44986</v>
      </c>
      <c r="G93" s="21">
        <v>15000</v>
      </c>
      <c r="H93" s="22">
        <v>0</v>
      </c>
      <c r="I93" s="21">
        <f>G93+H93</f>
        <v>15000</v>
      </c>
      <c r="J93" s="21">
        <v>430.5</v>
      </c>
      <c r="K93" s="21">
        <v>0</v>
      </c>
      <c r="L93" s="21">
        <v>456</v>
      </c>
      <c r="M93" s="21">
        <v>25</v>
      </c>
      <c r="N93" s="21">
        <v>911.5</v>
      </c>
      <c r="O93" s="21">
        <v>14088.5</v>
      </c>
    </row>
    <row r="94" spans="1:15" ht="11.25" customHeight="1" x14ac:dyDescent="0.25">
      <c r="A94" s="17" t="s">
        <v>465</v>
      </c>
      <c r="B94" s="33" t="s">
        <v>16</v>
      </c>
      <c r="C94" s="34" t="s">
        <v>114</v>
      </c>
      <c r="D94" s="17" t="s">
        <v>245</v>
      </c>
      <c r="E94" s="18" t="s">
        <v>30</v>
      </c>
      <c r="F94" s="20">
        <v>36982</v>
      </c>
      <c r="G94" s="21">
        <v>20000</v>
      </c>
      <c r="H94" s="17">
        <v>0</v>
      </c>
      <c r="I94" s="21">
        <v>20000</v>
      </c>
      <c r="J94" s="17">
        <v>574</v>
      </c>
      <c r="K94" s="17">
        <v>0</v>
      </c>
      <c r="L94" s="21">
        <v>608</v>
      </c>
      <c r="M94" s="21">
        <v>25</v>
      </c>
      <c r="N94" s="21">
        <v>1207</v>
      </c>
      <c r="O94" s="21">
        <v>18793</v>
      </c>
    </row>
    <row r="95" spans="1:15" ht="11.25" customHeight="1" x14ac:dyDescent="0.25">
      <c r="A95" s="17" t="s">
        <v>466</v>
      </c>
      <c r="B95" s="33" t="s">
        <v>16</v>
      </c>
      <c r="C95" s="34" t="s">
        <v>135</v>
      </c>
      <c r="D95" s="17" t="s">
        <v>245</v>
      </c>
      <c r="E95" s="18" t="s">
        <v>30</v>
      </c>
      <c r="F95" s="20">
        <v>36982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72">
        <v>456</v>
      </c>
      <c r="M95" s="21">
        <v>25</v>
      </c>
      <c r="N95" s="17">
        <v>911.5</v>
      </c>
      <c r="O95" s="21">
        <v>14088.5</v>
      </c>
    </row>
    <row r="96" spans="1:15" ht="11.25" customHeight="1" x14ac:dyDescent="0.25">
      <c r="A96" s="17" t="s">
        <v>467</v>
      </c>
      <c r="B96" s="33" t="s">
        <v>16</v>
      </c>
      <c r="C96" s="34" t="s">
        <v>118</v>
      </c>
      <c r="D96" s="17" t="s">
        <v>245</v>
      </c>
      <c r="E96" s="18" t="s">
        <v>30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2">
        <v>456</v>
      </c>
      <c r="M96" s="21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468</v>
      </c>
      <c r="B97" s="33" t="s">
        <v>28</v>
      </c>
      <c r="C97" s="34" t="s">
        <v>118</v>
      </c>
      <c r="D97" s="17" t="s">
        <v>245</v>
      </c>
      <c r="E97" s="18" t="s">
        <v>30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72">
        <v>456</v>
      </c>
      <c r="M97" s="21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499</v>
      </c>
      <c r="B98" s="33" t="s">
        <v>28</v>
      </c>
      <c r="C98" s="34" t="s">
        <v>33</v>
      </c>
      <c r="D98" s="17" t="s">
        <v>245</v>
      </c>
      <c r="E98" s="18" t="s">
        <v>30</v>
      </c>
      <c r="F98" s="20">
        <v>45047</v>
      </c>
      <c r="G98" s="21">
        <v>30000</v>
      </c>
      <c r="H98" s="17">
        <v>0</v>
      </c>
      <c r="I98" s="21">
        <v>30000</v>
      </c>
      <c r="J98" s="17">
        <v>861</v>
      </c>
      <c r="K98" s="17">
        <v>0</v>
      </c>
      <c r="L98" s="72">
        <v>912</v>
      </c>
      <c r="M98" s="21">
        <v>125</v>
      </c>
      <c r="N98" s="73">
        <v>1898</v>
      </c>
      <c r="O98" s="21">
        <v>28202</v>
      </c>
    </row>
    <row r="99" spans="1:15" ht="11.25" customHeight="1" x14ac:dyDescent="0.25">
      <c r="A99" s="17" t="s">
        <v>470</v>
      </c>
      <c r="B99" s="33" t="s">
        <v>16</v>
      </c>
      <c r="C99" s="34" t="s">
        <v>135</v>
      </c>
      <c r="D99" s="17" t="s">
        <v>245</v>
      </c>
      <c r="E99" s="18" t="s">
        <v>30</v>
      </c>
      <c r="F99" s="20">
        <v>45047</v>
      </c>
      <c r="G99" s="21">
        <v>15000</v>
      </c>
      <c r="H99" s="17">
        <v>0</v>
      </c>
      <c r="I99" s="21">
        <v>15000</v>
      </c>
      <c r="J99" s="17">
        <v>430.5</v>
      </c>
      <c r="K99" s="17">
        <v>0</v>
      </c>
      <c r="L99" s="72">
        <v>456</v>
      </c>
      <c r="M99" s="21">
        <v>25</v>
      </c>
      <c r="N99" s="17">
        <v>911.5</v>
      </c>
      <c r="O99" s="21">
        <v>14088.5</v>
      </c>
    </row>
    <row r="100" spans="1:15" ht="11.25" customHeight="1" x14ac:dyDescent="0.25">
      <c r="A100" s="17" t="s">
        <v>480</v>
      </c>
      <c r="B100" s="33" t="s">
        <v>28</v>
      </c>
      <c r="C100" s="34" t="s">
        <v>126</v>
      </c>
      <c r="D100" s="17" t="s">
        <v>245</v>
      </c>
      <c r="E100" s="18" t="s">
        <v>30</v>
      </c>
      <c r="F100" s="20">
        <v>45108</v>
      </c>
      <c r="G100" s="21">
        <v>25000</v>
      </c>
      <c r="H100" s="17">
        <v>0</v>
      </c>
      <c r="I100" s="21">
        <v>25000</v>
      </c>
      <c r="J100" s="17">
        <v>717.5</v>
      </c>
      <c r="K100" s="17">
        <v>0</v>
      </c>
      <c r="L100" s="73">
        <v>760</v>
      </c>
      <c r="M100" s="21">
        <v>25</v>
      </c>
      <c r="N100" s="17">
        <v>1502.5</v>
      </c>
      <c r="O100" s="21">
        <v>23497.5</v>
      </c>
    </row>
    <row r="101" spans="1:15" ht="11.25" customHeight="1" x14ac:dyDescent="0.25">
      <c r="A101" s="17" t="s">
        <v>481</v>
      </c>
      <c r="B101" s="33" t="s">
        <v>16</v>
      </c>
      <c r="C101" s="34" t="s">
        <v>135</v>
      </c>
      <c r="D101" s="17" t="s">
        <v>245</v>
      </c>
      <c r="E101" s="18" t="s">
        <v>30</v>
      </c>
      <c r="F101" s="20">
        <v>45108</v>
      </c>
      <c r="G101" s="21">
        <v>15000</v>
      </c>
      <c r="H101" s="17">
        <v>0</v>
      </c>
      <c r="I101" s="21">
        <v>15000</v>
      </c>
      <c r="J101" s="17">
        <v>430.5</v>
      </c>
      <c r="K101" s="17">
        <v>0</v>
      </c>
      <c r="L101" s="73">
        <v>456</v>
      </c>
      <c r="M101" s="21">
        <v>25</v>
      </c>
      <c r="N101" s="17">
        <v>911.5</v>
      </c>
      <c r="O101" s="21">
        <v>14088.5</v>
      </c>
    </row>
    <row r="102" spans="1:15" ht="11.25" customHeight="1" x14ac:dyDescent="0.25">
      <c r="A102" s="17" t="s">
        <v>491</v>
      </c>
      <c r="B102" s="33" t="s">
        <v>16</v>
      </c>
      <c r="C102" s="34" t="s">
        <v>29</v>
      </c>
      <c r="D102" s="17" t="s">
        <v>245</v>
      </c>
      <c r="E102" s="18" t="s">
        <v>492</v>
      </c>
      <c r="F102" s="20">
        <v>45139</v>
      </c>
      <c r="G102" s="21">
        <v>30000</v>
      </c>
      <c r="H102" s="17">
        <v>0</v>
      </c>
      <c r="I102" s="21">
        <v>30000</v>
      </c>
      <c r="J102" s="17">
        <v>861</v>
      </c>
      <c r="K102" s="17">
        <v>0</v>
      </c>
      <c r="L102" s="72">
        <v>912</v>
      </c>
      <c r="M102" s="21">
        <v>25</v>
      </c>
      <c r="N102" s="17">
        <v>1798</v>
      </c>
      <c r="O102" s="21">
        <v>28202</v>
      </c>
    </row>
    <row r="103" spans="1:15" ht="11.25" customHeight="1" x14ac:dyDescent="0.25">
      <c r="A103" s="17" t="s">
        <v>493</v>
      </c>
      <c r="B103" s="33" t="s">
        <v>16</v>
      </c>
      <c r="C103" s="34" t="s">
        <v>494</v>
      </c>
      <c r="D103" s="17" t="s">
        <v>245</v>
      </c>
      <c r="E103" s="18" t="s">
        <v>492</v>
      </c>
      <c r="F103" s="20">
        <v>45139</v>
      </c>
      <c r="G103" s="21">
        <v>20000</v>
      </c>
      <c r="H103" s="17">
        <v>0</v>
      </c>
      <c r="I103" s="21">
        <v>20000</v>
      </c>
      <c r="J103" s="17">
        <v>574</v>
      </c>
      <c r="K103" s="17">
        <v>0</v>
      </c>
      <c r="L103" s="72">
        <v>608</v>
      </c>
      <c r="M103" s="21">
        <v>25</v>
      </c>
      <c r="N103" s="17">
        <v>1207</v>
      </c>
      <c r="O103" s="21">
        <v>18793</v>
      </c>
    </row>
    <row r="104" spans="1:15" x14ac:dyDescent="0.25">
      <c r="A104" s="24" t="s">
        <v>240</v>
      </c>
      <c r="B104" s="25">
        <v>99</v>
      </c>
      <c r="C104" s="17"/>
      <c r="D104" s="17"/>
      <c r="E104" s="18"/>
      <c r="F104" s="17"/>
      <c r="G104" s="28">
        <f>SUM(G5:G103)</f>
        <v>1798000</v>
      </c>
      <c r="H104" s="29">
        <f>SUM(H5:H93)</f>
        <v>0</v>
      </c>
      <c r="I104" s="28">
        <f>SUM(I5:I103)</f>
        <v>1798000</v>
      </c>
      <c r="J104" s="28">
        <f>SUM(J5:J103)</f>
        <v>51602.609999999979</v>
      </c>
      <c r="K104" s="28">
        <f t="shared" ref="K104" si="7">SUM(K5:K89)</f>
        <v>0</v>
      </c>
      <c r="L104" s="28">
        <f>SUM(L5:L103)</f>
        <v>54659.200000000012</v>
      </c>
      <c r="M104" s="28">
        <f>SUM(M5:M103)</f>
        <v>20622.54</v>
      </c>
      <c r="N104" s="28">
        <v>126884.25</v>
      </c>
      <c r="O104" s="28">
        <v>1671115.65</v>
      </c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3"/>
      <c r="B107" s="3"/>
      <c r="C107" s="3"/>
      <c r="D107" s="3"/>
      <c r="E107" s="6"/>
      <c r="F107" s="3"/>
      <c r="G107" s="3"/>
      <c r="H107" s="7"/>
      <c r="I107" s="3"/>
      <c r="J107" s="3"/>
      <c r="K107" s="3"/>
      <c r="L107" s="3"/>
      <c r="M107" s="3"/>
      <c r="N107" s="3"/>
      <c r="O107" s="3"/>
    </row>
    <row r="108" spans="1:15" x14ac:dyDescent="0.25">
      <c r="A108" s="7" t="s">
        <v>241</v>
      </c>
      <c r="B108" s="16"/>
      <c r="C108" s="16"/>
      <c r="D108" s="3"/>
      <c r="E108" s="6"/>
      <c r="F108" s="75" t="s">
        <v>242</v>
      </c>
      <c r="G108" s="75"/>
      <c r="H108" s="75"/>
      <c r="I108" s="16"/>
      <c r="J108" s="16"/>
      <c r="K108" s="16"/>
      <c r="L108" s="8"/>
      <c r="M108" s="8"/>
      <c r="N108" s="8"/>
      <c r="O108" s="8"/>
    </row>
    <row r="109" spans="1:15" x14ac:dyDescent="0.25">
      <c r="A109" s="4"/>
      <c r="B109" s="4"/>
      <c r="C109" s="4"/>
      <c r="D109" s="4"/>
      <c r="E109" s="5"/>
      <c r="F109" s="4"/>
      <c r="G109" s="4"/>
      <c r="H109" s="10"/>
      <c r="I109" s="4"/>
      <c r="J109" s="4"/>
      <c r="K109" s="4"/>
      <c r="L109" s="4"/>
      <c r="M109" s="4"/>
      <c r="N109" s="4"/>
      <c r="O109" s="4"/>
    </row>
    <row r="111" spans="1:15" x14ac:dyDescent="0.25">
      <c r="M111" s="11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</sheetData>
  <sortState xmlns:xlrd2="http://schemas.microsoft.com/office/spreadsheetml/2017/richdata2" ref="A5:M104">
    <sortCondition ref="C5:C104" customList="OFICIAL DE PESCA I,SECRETARIA ADMINISTRATIVA,AUXILIAR ADMINISTRATIVO (A),AUXILIAR,ENUMERADOR,SECRETARIA,SECRETARIO (A),RECEPCIONISTA,DIGITADOR,MENSAJERO INTERNO,CHOFER,VIGILANTE,CONSERJE"/>
  </sortState>
  <mergeCells count="1">
    <mergeCell ref="F108:H108"/>
  </mergeCells>
  <conditionalFormatting sqref="A105:A107">
    <cfRule type="duplicateValues" dxfId="15" priority="2"/>
  </conditionalFormatting>
  <conditionalFormatting sqref="A108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4"/>
  <sheetViews>
    <sheetView zoomScale="145" zoomScaleNormal="145" zoomScalePageLayoutView="130" workbookViewId="0">
      <selection activeCell="P57" sqref="P57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334</v>
      </c>
      <c r="B5" s="18" t="s">
        <v>16</v>
      </c>
      <c r="C5" s="17" t="s">
        <v>335</v>
      </c>
      <c r="D5" s="17" t="s">
        <v>175</v>
      </c>
      <c r="E5" s="18" t="s">
        <v>336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337</v>
      </c>
      <c r="B6" s="18" t="s">
        <v>16</v>
      </c>
      <c r="C6" s="17" t="s">
        <v>83</v>
      </c>
      <c r="D6" s="17" t="s">
        <v>175</v>
      </c>
      <c r="E6" s="18" t="s">
        <v>336</v>
      </c>
      <c r="F6" s="20">
        <v>44228</v>
      </c>
      <c r="G6" s="21">
        <v>40000</v>
      </c>
      <c r="H6" s="22">
        <v>0</v>
      </c>
      <c r="I6" s="21">
        <f t="shared" ref="I6:I49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338</v>
      </c>
      <c r="B7" s="18" t="s">
        <v>16</v>
      </c>
      <c r="C7" s="17" t="s">
        <v>335</v>
      </c>
      <c r="D7" s="17" t="s">
        <v>182</v>
      </c>
      <c r="E7" s="18" t="s">
        <v>336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339</v>
      </c>
      <c r="B8" s="18" t="s">
        <v>16</v>
      </c>
      <c r="C8" s="17" t="s">
        <v>335</v>
      </c>
      <c r="D8" s="17" t="s">
        <v>185</v>
      </c>
      <c r="E8" s="18" t="s">
        <v>336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340</v>
      </c>
      <c r="B9" s="18" t="s">
        <v>28</v>
      </c>
      <c r="C9" s="17" t="s">
        <v>335</v>
      </c>
      <c r="D9" s="17" t="s">
        <v>214</v>
      </c>
      <c r="E9" s="18" t="s">
        <v>336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341</v>
      </c>
      <c r="B10" s="18" t="s">
        <v>16</v>
      </c>
      <c r="C10" s="17" t="s">
        <v>335</v>
      </c>
      <c r="D10" s="17" t="s">
        <v>219</v>
      </c>
      <c r="E10" s="18" t="s">
        <v>336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342</v>
      </c>
      <c r="B11" s="18" t="s">
        <v>16</v>
      </c>
      <c r="C11" s="17" t="s">
        <v>83</v>
      </c>
      <c r="D11" s="17" t="s">
        <v>226</v>
      </c>
      <c r="E11" s="18" t="s">
        <v>336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343</v>
      </c>
      <c r="B12" s="18" t="s">
        <v>16</v>
      </c>
      <c r="C12" s="17" t="s">
        <v>335</v>
      </c>
      <c r="D12" s="17" t="s">
        <v>234</v>
      </c>
      <c r="E12" s="18" t="s">
        <v>336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344</v>
      </c>
      <c r="B13" s="18" t="s">
        <v>16</v>
      </c>
      <c r="C13" s="17" t="s">
        <v>83</v>
      </c>
      <c r="D13" s="17" t="s">
        <v>234</v>
      </c>
      <c r="E13" s="18" t="s">
        <v>336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345</v>
      </c>
      <c r="B14" s="18" t="s">
        <v>28</v>
      </c>
      <c r="C14" s="17" t="s">
        <v>346</v>
      </c>
      <c r="D14" s="17" t="s">
        <v>347</v>
      </c>
      <c r="E14" s="18" t="s">
        <v>336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v>5835.18</v>
      </c>
      <c r="O14" s="21">
        <v>49164.82</v>
      </c>
    </row>
    <row r="15" spans="1:15" x14ac:dyDescent="0.25">
      <c r="A15" s="17" t="s">
        <v>348</v>
      </c>
      <c r="B15" s="18" t="s">
        <v>28</v>
      </c>
      <c r="C15" s="17" t="s">
        <v>349</v>
      </c>
      <c r="D15" s="17" t="s">
        <v>347</v>
      </c>
      <c r="E15" s="18" t="s">
        <v>336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v>7057.68</v>
      </c>
      <c r="O15" s="21">
        <v>52942.32</v>
      </c>
    </row>
    <row r="16" spans="1:15" x14ac:dyDescent="0.25">
      <c r="A16" s="17" t="s">
        <v>350</v>
      </c>
      <c r="B16" s="18" t="s">
        <v>28</v>
      </c>
      <c r="C16" s="17" t="s">
        <v>351</v>
      </c>
      <c r="D16" s="17" t="s">
        <v>352</v>
      </c>
      <c r="E16" s="18" t="s">
        <v>336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v>18040.37</v>
      </c>
      <c r="O16" s="21">
        <v>81959.63</v>
      </c>
    </row>
    <row r="17" spans="1:15" x14ac:dyDescent="0.25">
      <c r="A17" s="17" t="s">
        <v>353</v>
      </c>
      <c r="B17" s="18" t="s">
        <v>16</v>
      </c>
      <c r="C17" s="17" t="s">
        <v>354</v>
      </c>
      <c r="D17" s="17" t="s">
        <v>352</v>
      </c>
      <c r="E17" s="18" t="s">
        <v>336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v>3832.83</v>
      </c>
      <c r="O17" s="21">
        <v>41167.17</v>
      </c>
    </row>
    <row r="18" spans="1:15" x14ac:dyDescent="0.25">
      <c r="A18" s="17" t="s">
        <v>355</v>
      </c>
      <c r="B18" s="18" t="s">
        <v>28</v>
      </c>
      <c r="C18" s="17" t="s">
        <v>356</v>
      </c>
      <c r="D18" s="17" t="s">
        <v>352</v>
      </c>
      <c r="E18" s="18" t="s">
        <v>336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v>2831.65</v>
      </c>
      <c r="O18" s="21">
        <v>37168.35</v>
      </c>
    </row>
    <row r="19" spans="1:15" x14ac:dyDescent="0.25">
      <c r="A19" s="17" t="s">
        <v>357</v>
      </c>
      <c r="B19" s="18" t="s">
        <v>16</v>
      </c>
      <c r="C19" s="17" t="s">
        <v>358</v>
      </c>
      <c r="D19" s="17" t="s">
        <v>359</v>
      </c>
      <c r="E19" s="18" t="s">
        <v>336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21">
        <v>25</v>
      </c>
      <c r="N19" s="21">
        <v>2831.65</v>
      </c>
      <c r="O19" s="21">
        <v>37168.35</v>
      </c>
    </row>
    <row r="20" spans="1:15" x14ac:dyDescent="0.25">
      <c r="A20" s="17" t="s">
        <v>360</v>
      </c>
      <c r="B20" s="18" t="s">
        <v>28</v>
      </c>
      <c r="C20" s="17" t="s">
        <v>361</v>
      </c>
      <c r="D20" s="17" t="s">
        <v>362</v>
      </c>
      <c r="E20" s="18" t="s">
        <v>336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v>5935.18</v>
      </c>
      <c r="O20" s="21">
        <v>49064.82</v>
      </c>
    </row>
    <row r="21" spans="1:15" x14ac:dyDescent="0.25">
      <c r="A21" s="17" t="s">
        <v>363</v>
      </c>
      <c r="B21" s="18" t="s">
        <v>28</v>
      </c>
      <c r="C21" s="17" t="s">
        <v>364</v>
      </c>
      <c r="D21" s="17" t="s">
        <v>362</v>
      </c>
      <c r="E21" s="18" t="s">
        <v>336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v>20983.62</v>
      </c>
      <c r="O21" s="21">
        <v>89016.38</v>
      </c>
    </row>
    <row r="22" spans="1:15" x14ac:dyDescent="0.25">
      <c r="A22" s="17" t="s">
        <v>365</v>
      </c>
      <c r="B22" s="18" t="s">
        <v>28</v>
      </c>
      <c r="C22" s="17" t="s">
        <v>366</v>
      </c>
      <c r="D22" s="17" t="s">
        <v>367</v>
      </c>
      <c r="E22" s="18" t="s">
        <v>336</v>
      </c>
      <c r="F22" s="20">
        <v>44378</v>
      </c>
      <c r="G22" s="21">
        <v>55000</v>
      </c>
      <c r="H22" s="22">
        <v>0</v>
      </c>
      <c r="I22" s="21">
        <f t="shared" si="0"/>
        <v>55000</v>
      </c>
      <c r="J22" s="21">
        <v>1578.5</v>
      </c>
      <c r="K22" s="21">
        <v>2559.6799999999998</v>
      </c>
      <c r="L22" s="21">
        <v>1672</v>
      </c>
      <c r="M22" s="17">
        <v>125</v>
      </c>
      <c r="N22" s="21">
        <v>5935.18</v>
      </c>
      <c r="O22" s="21">
        <v>49064.82</v>
      </c>
    </row>
    <row r="23" spans="1:15" x14ac:dyDescent="0.25">
      <c r="A23" s="17" t="s">
        <v>368</v>
      </c>
      <c r="B23" s="18" t="s">
        <v>16</v>
      </c>
      <c r="C23" s="17" t="s">
        <v>83</v>
      </c>
      <c r="D23" s="17" t="s">
        <v>369</v>
      </c>
      <c r="E23" s="18" t="s">
        <v>336</v>
      </c>
      <c r="F23" s="20">
        <v>44256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v>2831.65</v>
      </c>
      <c r="O23" s="21">
        <v>37168.35</v>
      </c>
    </row>
    <row r="24" spans="1:15" x14ac:dyDescent="0.25">
      <c r="A24" s="17" t="s">
        <v>370</v>
      </c>
      <c r="B24" s="18" t="s">
        <v>16</v>
      </c>
      <c r="C24" s="17" t="s">
        <v>83</v>
      </c>
      <c r="D24" s="17" t="s">
        <v>369</v>
      </c>
      <c r="E24" s="18" t="s">
        <v>336</v>
      </c>
      <c r="F24" s="20">
        <v>44228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371</v>
      </c>
      <c r="B25" s="18" t="s">
        <v>16</v>
      </c>
      <c r="C25" s="17" t="s">
        <v>83</v>
      </c>
      <c r="D25" s="17" t="s">
        <v>369</v>
      </c>
      <c r="E25" s="18" t="s">
        <v>336</v>
      </c>
      <c r="F25" s="20">
        <v>44105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372</v>
      </c>
      <c r="B26" s="18" t="s">
        <v>16</v>
      </c>
      <c r="C26" s="17" t="s">
        <v>83</v>
      </c>
      <c r="D26" s="17" t="s">
        <v>369</v>
      </c>
      <c r="E26" s="18" t="s">
        <v>336</v>
      </c>
      <c r="F26" s="20">
        <v>44287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373</v>
      </c>
      <c r="B27" s="18" t="s">
        <v>16</v>
      </c>
      <c r="C27" s="17" t="s">
        <v>374</v>
      </c>
      <c r="D27" s="17" t="s">
        <v>369</v>
      </c>
      <c r="E27" s="18" t="s">
        <v>336</v>
      </c>
      <c r="F27" s="20">
        <v>44317</v>
      </c>
      <c r="G27" s="21">
        <v>110000</v>
      </c>
      <c r="H27" s="22">
        <v>0</v>
      </c>
      <c r="I27" s="21">
        <f t="shared" si="0"/>
        <v>110000</v>
      </c>
      <c r="J27" s="21">
        <v>3157</v>
      </c>
      <c r="K27" s="21">
        <v>14457.62</v>
      </c>
      <c r="L27" s="21">
        <v>3344</v>
      </c>
      <c r="M27" s="17">
        <v>25</v>
      </c>
      <c r="N27" s="21">
        <v>20983.62</v>
      </c>
      <c r="O27" s="21">
        <v>89016.38</v>
      </c>
    </row>
    <row r="28" spans="1:15" x14ac:dyDescent="0.25">
      <c r="A28" s="17" t="s">
        <v>375</v>
      </c>
      <c r="B28" s="35" t="s">
        <v>16</v>
      </c>
      <c r="C28" s="17" t="s">
        <v>83</v>
      </c>
      <c r="D28" s="17" t="s">
        <v>369</v>
      </c>
      <c r="E28" s="18" t="s">
        <v>336</v>
      </c>
      <c r="F28" s="20">
        <v>44348</v>
      </c>
      <c r="G28" s="21">
        <v>40000</v>
      </c>
      <c r="H28" s="22">
        <v>0</v>
      </c>
      <c r="I28" s="21">
        <f t="shared" si="0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v>2831.65</v>
      </c>
      <c r="O28" s="21">
        <v>37168.35</v>
      </c>
    </row>
    <row r="29" spans="1:15" x14ac:dyDescent="0.25">
      <c r="A29" s="17" t="s">
        <v>376</v>
      </c>
      <c r="B29" s="18" t="s">
        <v>16</v>
      </c>
      <c r="C29" s="17" t="s">
        <v>377</v>
      </c>
      <c r="D29" s="17" t="s">
        <v>378</v>
      </c>
      <c r="E29" s="18" t="s">
        <v>336</v>
      </c>
      <c r="F29" s="20">
        <v>44136</v>
      </c>
      <c r="G29" s="21">
        <v>50000</v>
      </c>
      <c r="H29" s="22">
        <v>0</v>
      </c>
      <c r="I29" s="21">
        <f t="shared" si="0"/>
        <v>50000</v>
      </c>
      <c r="J29" s="21">
        <v>1435</v>
      </c>
      <c r="K29" s="21">
        <v>1854</v>
      </c>
      <c r="L29" s="21">
        <v>1520</v>
      </c>
      <c r="M29" s="17">
        <v>25</v>
      </c>
      <c r="N29" s="21">
        <v>4834</v>
      </c>
      <c r="O29" s="21">
        <v>45166</v>
      </c>
    </row>
    <row r="30" spans="1:15" ht="12.75" customHeight="1" x14ac:dyDescent="0.25">
      <c r="A30" s="17" t="s">
        <v>379</v>
      </c>
      <c r="B30" s="18" t="s">
        <v>28</v>
      </c>
      <c r="C30" s="17" t="s">
        <v>380</v>
      </c>
      <c r="D30" s="17" t="s">
        <v>378</v>
      </c>
      <c r="E30" s="18" t="s">
        <v>336</v>
      </c>
      <c r="F30" s="20">
        <v>44652</v>
      </c>
      <c r="G30" s="21">
        <v>40000</v>
      </c>
      <c r="H30" s="22">
        <v>0</v>
      </c>
      <c r="I30" s="21">
        <f t="shared" si="0"/>
        <v>40000</v>
      </c>
      <c r="J30" s="21">
        <v>1148</v>
      </c>
      <c r="K30" s="17">
        <v>442.65</v>
      </c>
      <c r="L30" s="21">
        <v>1216</v>
      </c>
      <c r="M30" s="17">
        <v>25</v>
      </c>
      <c r="N30" s="21">
        <v>2831.65</v>
      </c>
      <c r="O30" s="21">
        <v>37168.35</v>
      </c>
    </row>
    <row r="31" spans="1:15" x14ac:dyDescent="0.25">
      <c r="A31" s="17" t="s">
        <v>381</v>
      </c>
      <c r="B31" s="18" t="s">
        <v>28</v>
      </c>
      <c r="C31" s="17" t="s">
        <v>382</v>
      </c>
      <c r="D31" s="17" t="s">
        <v>383</v>
      </c>
      <c r="E31" s="18" t="s">
        <v>336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2323.06</v>
      </c>
      <c r="L31" s="21">
        <v>1672</v>
      </c>
      <c r="M31" s="21">
        <v>1712.38</v>
      </c>
      <c r="N31" s="21">
        <v>7284.45</v>
      </c>
      <c r="O31" s="21">
        <v>47715.55</v>
      </c>
    </row>
    <row r="32" spans="1:15" x14ac:dyDescent="0.25">
      <c r="A32" s="17" t="s">
        <v>384</v>
      </c>
      <c r="B32" s="18" t="s">
        <v>28</v>
      </c>
      <c r="C32" s="17" t="s">
        <v>382</v>
      </c>
      <c r="D32" s="17" t="s">
        <v>383</v>
      </c>
      <c r="E32" s="18" t="s">
        <v>336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2559.6799999999998</v>
      </c>
      <c r="L32" s="21">
        <v>1672</v>
      </c>
      <c r="M32" s="21">
        <v>17175</v>
      </c>
      <c r="N32" s="21">
        <v>22985.18</v>
      </c>
      <c r="O32" s="21">
        <v>32014.82</v>
      </c>
    </row>
    <row r="33" spans="1:15" x14ac:dyDescent="0.25">
      <c r="A33" s="17" t="s">
        <v>385</v>
      </c>
      <c r="B33" s="18" t="s">
        <v>28</v>
      </c>
      <c r="C33" s="17" t="s">
        <v>386</v>
      </c>
      <c r="D33" s="17" t="s">
        <v>383</v>
      </c>
      <c r="E33" s="18" t="s">
        <v>336</v>
      </c>
      <c r="F33" s="20">
        <v>44287</v>
      </c>
      <c r="G33" s="21">
        <v>50000</v>
      </c>
      <c r="H33" s="22">
        <v>0</v>
      </c>
      <c r="I33" s="21">
        <f t="shared" si="0"/>
        <v>50000</v>
      </c>
      <c r="J33" s="21">
        <v>1435</v>
      </c>
      <c r="K33" s="21">
        <v>1854</v>
      </c>
      <c r="L33" s="21">
        <v>1520</v>
      </c>
      <c r="M33" s="17">
        <v>25</v>
      </c>
      <c r="N33" s="21">
        <v>4834</v>
      </c>
      <c r="O33" s="21">
        <v>45166</v>
      </c>
    </row>
    <row r="34" spans="1:15" x14ac:dyDescent="0.25">
      <c r="A34" s="17" t="s">
        <v>387</v>
      </c>
      <c r="B34" s="18" t="s">
        <v>28</v>
      </c>
      <c r="C34" s="17" t="s">
        <v>388</v>
      </c>
      <c r="D34" s="17" t="s">
        <v>383</v>
      </c>
      <c r="E34" s="18" t="s">
        <v>336</v>
      </c>
      <c r="F34" s="20">
        <v>44501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25</v>
      </c>
      <c r="N34" s="21">
        <v>13625.49</v>
      </c>
      <c r="O34" s="21">
        <v>71374.509999999995</v>
      </c>
    </row>
    <row r="35" spans="1:15" x14ac:dyDescent="0.25">
      <c r="A35" s="17" t="s">
        <v>389</v>
      </c>
      <c r="B35" s="18" t="s">
        <v>28</v>
      </c>
      <c r="C35" s="17" t="s">
        <v>482</v>
      </c>
      <c r="D35" s="17" t="s">
        <v>390</v>
      </c>
      <c r="E35" s="18" t="s">
        <v>336</v>
      </c>
      <c r="F35" s="20">
        <v>44378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v>13725.49</v>
      </c>
      <c r="O35" s="21">
        <v>71274.509999999995</v>
      </c>
    </row>
    <row r="36" spans="1:15" x14ac:dyDescent="0.25">
      <c r="A36" s="17" t="s">
        <v>391</v>
      </c>
      <c r="B36" s="18" t="s">
        <v>28</v>
      </c>
      <c r="C36" s="17" t="s">
        <v>392</v>
      </c>
      <c r="D36" s="17" t="s">
        <v>393</v>
      </c>
      <c r="E36" s="18" t="s">
        <v>336</v>
      </c>
      <c r="F36" s="20">
        <v>44075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394</v>
      </c>
      <c r="B37" s="18" t="s">
        <v>28</v>
      </c>
      <c r="C37" s="17" t="s">
        <v>395</v>
      </c>
      <c r="D37" s="17" t="s">
        <v>393</v>
      </c>
      <c r="E37" s="18" t="s">
        <v>336</v>
      </c>
      <c r="F37" s="20">
        <v>44287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v>5835.18</v>
      </c>
      <c r="O37" s="21">
        <v>49164.82</v>
      </c>
    </row>
    <row r="38" spans="1:15" x14ac:dyDescent="0.25">
      <c r="A38" s="17" t="s">
        <v>396</v>
      </c>
      <c r="B38" s="18" t="s">
        <v>16</v>
      </c>
      <c r="C38" s="17" t="s">
        <v>397</v>
      </c>
      <c r="D38" s="17" t="s">
        <v>398</v>
      </c>
      <c r="E38" s="18" t="s">
        <v>336</v>
      </c>
      <c r="F38" s="20">
        <v>44228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399</v>
      </c>
      <c r="B39" s="18" t="s">
        <v>16</v>
      </c>
      <c r="C39" s="17" t="s">
        <v>400</v>
      </c>
      <c r="D39" s="17" t="s">
        <v>401</v>
      </c>
      <c r="E39" s="18" t="s">
        <v>336</v>
      </c>
      <c r="F39" s="20">
        <v>44652</v>
      </c>
      <c r="G39" s="21">
        <v>85000</v>
      </c>
      <c r="H39" s="22">
        <v>0</v>
      </c>
      <c r="I39" s="21">
        <f t="shared" si="0"/>
        <v>85000</v>
      </c>
      <c r="J39" s="21">
        <v>2439.5</v>
      </c>
      <c r="K39" s="21">
        <v>8576.99</v>
      </c>
      <c r="L39" s="21">
        <v>2584</v>
      </c>
      <c r="M39" s="17">
        <v>25</v>
      </c>
      <c r="N39" s="21">
        <v>13625.49</v>
      </c>
      <c r="O39" s="21">
        <v>71374.509999999995</v>
      </c>
    </row>
    <row r="40" spans="1:15" x14ac:dyDescent="0.25">
      <c r="A40" s="17" t="s">
        <v>402</v>
      </c>
      <c r="B40" s="18" t="s">
        <v>28</v>
      </c>
      <c r="C40" s="17" t="s">
        <v>403</v>
      </c>
      <c r="D40" s="17" t="s">
        <v>404</v>
      </c>
      <c r="E40" s="18" t="s">
        <v>336</v>
      </c>
      <c r="F40" s="20">
        <v>44256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125</v>
      </c>
      <c r="N40" s="21">
        <v>5935.18</v>
      </c>
      <c r="O40" s="21">
        <v>49064.82</v>
      </c>
    </row>
    <row r="41" spans="1:15" x14ac:dyDescent="0.25">
      <c r="A41" s="17" t="s">
        <v>405</v>
      </c>
      <c r="B41" s="18" t="s">
        <v>28</v>
      </c>
      <c r="C41" s="17" t="s">
        <v>406</v>
      </c>
      <c r="D41" s="17" t="s">
        <v>407</v>
      </c>
      <c r="E41" s="18" t="s">
        <v>336</v>
      </c>
      <c r="F41" s="20">
        <v>44197</v>
      </c>
      <c r="G41" s="21">
        <v>70000</v>
      </c>
      <c r="H41" s="22">
        <v>0</v>
      </c>
      <c r="I41" s="21">
        <f t="shared" si="0"/>
        <v>70000</v>
      </c>
      <c r="J41" s="21">
        <v>2009</v>
      </c>
      <c r="K41" s="21">
        <v>5368.48</v>
      </c>
      <c r="L41" s="21">
        <v>2128</v>
      </c>
      <c r="M41" s="17">
        <v>25</v>
      </c>
      <c r="N41" s="21">
        <v>9530.48</v>
      </c>
      <c r="O41" s="21">
        <v>60469.52</v>
      </c>
    </row>
    <row r="42" spans="1:15" x14ac:dyDescent="0.25">
      <c r="A42" s="17" t="s">
        <v>408</v>
      </c>
      <c r="B42" s="18" t="s">
        <v>16</v>
      </c>
      <c r="C42" s="17" t="s">
        <v>409</v>
      </c>
      <c r="D42" s="17" t="s">
        <v>407</v>
      </c>
      <c r="E42" s="18" t="s">
        <v>336</v>
      </c>
      <c r="F42" s="20">
        <v>44652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v>2831.65</v>
      </c>
      <c r="O42" s="21">
        <v>37168.35</v>
      </c>
    </row>
    <row r="43" spans="1:15" x14ac:dyDescent="0.25">
      <c r="A43" s="17" t="s">
        <v>410</v>
      </c>
      <c r="B43" s="18" t="s">
        <v>16</v>
      </c>
      <c r="C43" s="17" t="s">
        <v>66</v>
      </c>
      <c r="D43" s="17" t="s">
        <v>411</v>
      </c>
      <c r="E43" s="18" t="s">
        <v>336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412</v>
      </c>
      <c r="B44" s="18" t="s">
        <v>28</v>
      </c>
      <c r="C44" s="17" t="s">
        <v>66</v>
      </c>
      <c r="D44" s="17" t="s">
        <v>411</v>
      </c>
      <c r="E44" s="18" t="s">
        <v>336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413</v>
      </c>
      <c r="B45" s="18" t="s">
        <v>16</v>
      </c>
      <c r="C45" s="17" t="s">
        <v>335</v>
      </c>
      <c r="D45" s="17" t="s">
        <v>414</v>
      </c>
      <c r="E45" s="18" t="s">
        <v>336</v>
      </c>
      <c r="F45" s="20">
        <v>44652</v>
      </c>
      <c r="G45" s="21">
        <v>44000</v>
      </c>
      <c r="H45" s="22">
        <v>0</v>
      </c>
      <c r="I45" s="21">
        <f t="shared" si="0"/>
        <v>44000</v>
      </c>
      <c r="J45" s="21">
        <v>1262.8</v>
      </c>
      <c r="K45" s="21">
        <v>1007.19</v>
      </c>
      <c r="L45" s="21">
        <v>1337.6</v>
      </c>
      <c r="M45" s="17">
        <v>25</v>
      </c>
      <c r="N45" s="21">
        <v>3632.59</v>
      </c>
      <c r="O45" s="21">
        <v>40367.410000000003</v>
      </c>
    </row>
    <row r="46" spans="1:15" x14ac:dyDescent="0.25">
      <c r="A46" s="17" t="s">
        <v>415</v>
      </c>
      <c r="B46" s="18" t="s">
        <v>28</v>
      </c>
      <c r="C46" s="17" t="s">
        <v>416</v>
      </c>
      <c r="D46" s="17" t="s">
        <v>417</v>
      </c>
      <c r="E46" s="18" t="s">
        <v>336</v>
      </c>
      <c r="F46" s="20">
        <v>44105</v>
      </c>
      <c r="G46" s="21">
        <v>70000</v>
      </c>
      <c r="H46" s="22">
        <v>0</v>
      </c>
      <c r="I46" s="21">
        <f t="shared" si="0"/>
        <v>70000</v>
      </c>
      <c r="J46" s="21">
        <v>2009</v>
      </c>
      <c r="K46" s="21">
        <v>5052.99</v>
      </c>
      <c r="L46" s="21">
        <v>2128</v>
      </c>
      <c r="M46" s="21">
        <v>1712.38</v>
      </c>
      <c r="N46" s="21">
        <v>10900.38</v>
      </c>
      <c r="O46" s="21">
        <v>59099.62</v>
      </c>
    </row>
    <row r="47" spans="1:15" x14ac:dyDescent="0.25">
      <c r="A47" s="17" t="s">
        <v>418</v>
      </c>
      <c r="B47" s="18" t="s">
        <v>28</v>
      </c>
      <c r="C47" s="17" t="s">
        <v>419</v>
      </c>
      <c r="D47" s="17" t="s">
        <v>420</v>
      </c>
      <c r="E47" s="18" t="s">
        <v>336</v>
      </c>
      <c r="F47" s="20">
        <v>44652</v>
      </c>
      <c r="G47" s="21">
        <v>35000</v>
      </c>
      <c r="H47" s="22">
        <v>0</v>
      </c>
      <c r="I47" s="21">
        <f>G47-H47</f>
        <v>35000</v>
      </c>
      <c r="J47" s="21">
        <v>1004.5</v>
      </c>
      <c r="K47" s="17">
        <v>0</v>
      </c>
      <c r="L47" s="21">
        <v>1064</v>
      </c>
      <c r="M47" s="17">
        <v>125</v>
      </c>
      <c r="N47" s="21">
        <v>2193.5</v>
      </c>
      <c r="O47" s="21">
        <v>32806.5</v>
      </c>
    </row>
    <row r="48" spans="1:15" x14ac:dyDescent="0.25">
      <c r="A48" s="17" t="s">
        <v>463</v>
      </c>
      <c r="B48" s="18" t="s">
        <v>16</v>
      </c>
      <c r="C48" s="17" t="s">
        <v>419</v>
      </c>
      <c r="D48" s="17" t="s">
        <v>420</v>
      </c>
      <c r="E48" s="18" t="s">
        <v>336</v>
      </c>
      <c r="F48" s="20">
        <v>37226</v>
      </c>
      <c r="G48" s="21">
        <v>44000</v>
      </c>
      <c r="H48" s="22">
        <v>0</v>
      </c>
      <c r="I48" s="21">
        <f>G48-H48</f>
        <v>44000</v>
      </c>
      <c r="J48" s="21">
        <v>1262.8</v>
      </c>
      <c r="K48" s="21">
        <v>1007.19</v>
      </c>
      <c r="L48" s="21">
        <v>1337.6</v>
      </c>
      <c r="M48" s="17">
        <v>25</v>
      </c>
      <c r="N48" s="21">
        <v>3632.59</v>
      </c>
      <c r="O48" s="21">
        <v>40367.410000000003</v>
      </c>
    </row>
    <row r="49" spans="1:15" x14ac:dyDescent="0.25">
      <c r="A49" s="17" t="s">
        <v>421</v>
      </c>
      <c r="B49" s="18" t="s">
        <v>28</v>
      </c>
      <c r="C49" s="17" t="s">
        <v>419</v>
      </c>
      <c r="D49" s="17" t="s">
        <v>420</v>
      </c>
      <c r="E49" s="18" t="s">
        <v>336</v>
      </c>
      <c r="F49" s="20">
        <v>37196</v>
      </c>
      <c r="G49" s="21">
        <v>44000</v>
      </c>
      <c r="H49" s="22">
        <v>0</v>
      </c>
      <c r="I49" s="21">
        <f t="shared" si="0"/>
        <v>44000</v>
      </c>
      <c r="J49" s="21">
        <v>1262.8</v>
      </c>
      <c r="K49" s="21">
        <v>1007.19</v>
      </c>
      <c r="L49" s="21">
        <v>1337.6</v>
      </c>
      <c r="M49" s="21">
        <v>5025</v>
      </c>
      <c r="N49" s="21">
        <v>8632.59</v>
      </c>
      <c r="O49" s="21">
        <v>35367.410000000003</v>
      </c>
    </row>
    <row r="50" spans="1:15" x14ac:dyDescent="0.25">
      <c r="A50" s="24" t="s">
        <v>422</v>
      </c>
      <c r="B50" s="25">
        <v>45</v>
      </c>
      <c r="C50" s="17"/>
      <c r="D50" s="17"/>
      <c r="E50" s="18"/>
      <c r="F50" s="17"/>
      <c r="G50" s="28">
        <f>SUM(G5:G49)</f>
        <v>2444000</v>
      </c>
      <c r="H50" s="29">
        <f t="shared" ref="H50:L50" si="1">SUM(H5:H49)</f>
        <v>0</v>
      </c>
      <c r="I50" s="28">
        <f t="shared" si="1"/>
        <v>2444000</v>
      </c>
      <c r="J50" s="28">
        <f>SUM(J5:J49)</f>
        <v>70142.800000000017</v>
      </c>
      <c r="K50" s="28">
        <v>130721.28</v>
      </c>
      <c r="L50" s="28">
        <f>SUM(L5:L49)</f>
        <v>74297.60000000002</v>
      </c>
      <c r="M50" s="28">
        <f>SUM(M5:M49)</f>
        <v>53049.760000000002</v>
      </c>
      <c r="N50" s="28">
        <f>SUM(N5:N49)</f>
        <v>328211.44</v>
      </c>
      <c r="O50" s="28">
        <f>SUM(O5:O49)</f>
        <v>2115788.5600000005</v>
      </c>
    </row>
    <row r="51" spans="1:15" x14ac:dyDescent="0.25">
      <c r="A51" s="12"/>
      <c r="B51" s="9"/>
      <c r="C51" s="4"/>
      <c r="D51" s="4"/>
      <c r="E51" s="5"/>
      <c r="F51" s="4"/>
      <c r="G51" s="13"/>
      <c r="H51" s="14"/>
      <c r="I51" s="13"/>
      <c r="J51" s="13"/>
      <c r="K51" s="13"/>
      <c r="L51" s="13"/>
      <c r="M51" s="13"/>
      <c r="N51" s="13"/>
      <c r="O51" s="13"/>
    </row>
    <row r="52" spans="1:15" x14ac:dyDescent="0.25">
      <c r="A52" s="7" t="s">
        <v>241</v>
      </c>
      <c r="B52" s="16"/>
      <c r="C52" s="16"/>
      <c r="D52" s="3"/>
      <c r="E52" s="6"/>
      <c r="F52" s="75" t="s">
        <v>242</v>
      </c>
      <c r="G52" s="75"/>
      <c r="H52" s="75"/>
      <c r="I52" s="16"/>
      <c r="J52" s="16"/>
      <c r="K52" s="16"/>
      <c r="L52" s="8"/>
      <c r="M52" s="13"/>
      <c r="N52" s="13"/>
      <c r="O52" s="13"/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3"/>
      <c r="B54" s="3"/>
      <c r="C54" s="3"/>
      <c r="D54" s="3"/>
      <c r="E54" s="6"/>
      <c r="F54" s="3"/>
      <c r="G54" s="3"/>
      <c r="H54" s="7"/>
      <c r="I54" s="3"/>
      <c r="J54" s="3"/>
      <c r="K54" s="3"/>
      <c r="L54" s="3"/>
      <c r="M54" s="3"/>
      <c r="N54" s="3"/>
      <c r="O54" s="3"/>
    </row>
    <row r="55" spans="1:15" x14ac:dyDescent="0.25">
      <c r="A55" s="7"/>
      <c r="B55" s="3"/>
      <c r="C55" s="3"/>
      <c r="D55" s="3"/>
      <c r="E55" s="6"/>
      <c r="F55" s="75"/>
      <c r="G55" s="75"/>
      <c r="H55" s="75"/>
      <c r="I55" s="3"/>
      <c r="J55" s="3"/>
      <c r="K55" s="3"/>
      <c r="L55" s="8"/>
      <c r="M55" s="8"/>
      <c r="N55" s="8"/>
      <c r="O55" s="8"/>
    </row>
    <row r="57" spans="1:15" x14ac:dyDescent="0.25">
      <c r="A57" s="64"/>
      <c r="B57" s="65"/>
      <c r="C57" s="64"/>
      <c r="D57" s="65"/>
      <c r="E57" s="66"/>
      <c r="F57" s="67"/>
    </row>
    <row r="58" spans="1:15" x14ac:dyDescent="0.25">
      <c r="A58" s="64"/>
      <c r="B58" s="65"/>
      <c r="C58" s="64"/>
      <c r="D58" s="65" t="s">
        <v>501</v>
      </c>
      <c r="E58" s="66"/>
      <c r="F58" s="67"/>
    </row>
    <row r="59" spans="1:15" x14ac:dyDescent="0.25">
      <c r="A59" s="64"/>
      <c r="B59" s="65"/>
      <c r="C59" s="64"/>
      <c r="D59" s="65"/>
      <c r="E59" s="66"/>
      <c r="F59" s="67"/>
    </row>
    <row r="60" spans="1:15" x14ac:dyDescent="0.25">
      <c r="A60" s="64"/>
      <c r="B60" s="65"/>
      <c r="C60" s="64"/>
      <c r="D60" s="65"/>
      <c r="E60" s="66"/>
      <c r="F60" s="67"/>
    </row>
    <row r="61" spans="1:15" x14ac:dyDescent="0.25">
      <c r="A61" s="64"/>
      <c r="B61" s="65"/>
      <c r="C61" s="64"/>
      <c r="D61" s="65"/>
      <c r="E61" s="66"/>
      <c r="F61" s="67"/>
    </row>
    <row r="62" spans="1:15" x14ac:dyDescent="0.25">
      <c r="A62" s="64"/>
      <c r="B62" s="65"/>
      <c r="C62" s="64"/>
      <c r="D62" s="65"/>
      <c r="E62" s="66"/>
      <c r="F62" s="67"/>
    </row>
    <row r="63" spans="1:15" x14ac:dyDescent="0.25">
      <c r="A63" s="64"/>
      <c r="B63" s="65"/>
      <c r="C63" s="64"/>
      <c r="D63" s="65"/>
      <c r="E63" s="66"/>
      <c r="F63" s="67"/>
    </row>
    <row r="64" spans="1:15" x14ac:dyDescent="0.25">
      <c r="A64" s="64"/>
      <c r="B64" s="65"/>
      <c r="C64" s="64"/>
      <c r="D64" s="65"/>
      <c r="E64" s="66"/>
      <c r="F64" s="67"/>
    </row>
    <row r="65" spans="1:6" x14ac:dyDescent="0.25">
      <c r="A65" s="64"/>
      <c r="B65" s="65"/>
      <c r="C65" s="64"/>
      <c r="D65" s="65"/>
      <c r="E65" s="66"/>
      <c r="F65" s="67"/>
    </row>
    <row r="66" spans="1:6" x14ac:dyDescent="0.25">
      <c r="A66" s="64"/>
      <c r="B66" s="65"/>
      <c r="C66" s="64"/>
      <c r="D66" s="65"/>
      <c r="E66" s="66"/>
      <c r="F66" s="67"/>
    </row>
    <row r="67" spans="1:6" x14ac:dyDescent="0.25">
      <c r="A67" s="64"/>
      <c r="B67" s="65"/>
      <c r="C67" s="64"/>
      <c r="D67" s="65"/>
      <c r="E67" s="66"/>
      <c r="F67" s="67"/>
    </row>
    <row r="68" spans="1:6" x14ac:dyDescent="0.25">
      <c r="A68" s="64"/>
      <c r="B68" s="65"/>
      <c r="C68" s="64"/>
      <c r="D68" s="68"/>
      <c r="E68" s="66"/>
      <c r="F68" s="67"/>
    </row>
    <row r="69" spans="1:6" x14ac:dyDescent="0.25">
      <c r="A69" s="64"/>
      <c r="B69" s="65"/>
      <c r="C69" s="64"/>
      <c r="D69" s="65"/>
      <c r="E69" s="66"/>
      <c r="F69" s="67"/>
    </row>
    <row r="70" spans="1:6" x14ac:dyDescent="0.25">
      <c r="A70" s="64"/>
      <c r="B70" s="65"/>
      <c r="C70" s="64"/>
      <c r="D70" s="65"/>
      <c r="E70" s="66"/>
      <c r="F70" s="67"/>
    </row>
    <row r="71" spans="1:6" x14ac:dyDescent="0.25">
      <c r="A71" s="64"/>
      <c r="B71" s="65"/>
      <c r="C71" s="64"/>
      <c r="D71" s="65"/>
      <c r="E71" s="66"/>
      <c r="F71" s="67"/>
    </row>
    <row r="72" spans="1:6" x14ac:dyDescent="0.25">
      <c r="A72" s="64"/>
      <c r="B72" s="65"/>
      <c r="C72" s="64"/>
      <c r="D72" s="65"/>
      <c r="E72" s="66"/>
      <c r="F72" s="67"/>
    </row>
    <row r="73" spans="1:6" x14ac:dyDescent="0.25">
      <c r="A73" s="64"/>
      <c r="B73" s="65"/>
      <c r="C73" s="64"/>
      <c r="D73" s="65"/>
      <c r="E73" s="66"/>
      <c r="F73" s="67"/>
    </row>
    <row r="74" spans="1:6" x14ac:dyDescent="0.25">
      <c r="A74" s="64"/>
      <c r="B74" s="65"/>
      <c r="C74" s="64"/>
      <c r="D74" s="68"/>
      <c r="E74" s="66"/>
      <c r="F74" s="67"/>
    </row>
  </sheetData>
  <sortState xmlns:xlrd2="http://schemas.microsoft.com/office/spreadsheetml/2017/richdata2" ref="A5:O49">
    <sortCondition ref="D5:D49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5:H55"/>
    <mergeCell ref="F52:H52"/>
  </mergeCells>
  <phoneticPr fontId="22" type="noConversion"/>
  <conditionalFormatting sqref="A52">
    <cfRule type="duplicateValues" dxfId="13" priority="1"/>
  </conditionalFormatting>
  <conditionalFormatting sqref="A53:A54">
    <cfRule type="duplicateValues" dxfId="12" priority="3"/>
  </conditionalFormatting>
  <conditionalFormatting sqref="A55">
    <cfRule type="duplicateValues" dxfId="11" priority="2"/>
  </conditionalFormatting>
  <conditionalFormatting sqref="A5:A49">
    <cfRule type="duplicateValues" dxfId="0" priority="1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58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508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423</v>
      </c>
      <c r="C3" s="37" t="s">
        <v>2</v>
      </c>
      <c r="D3" s="36" t="s">
        <v>424</v>
      </c>
      <c r="E3" s="36" t="s">
        <v>425</v>
      </c>
      <c r="F3" s="32" t="s">
        <v>426</v>
      </c>
      <c r="G3" s="32" t="s">
        <v>6</v>
      </c>
      <c r="H3" s="32" t="s">
        <v>7</v>
      </c>
      <c r="I3" s="32" t="s">
        <v>427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428</v>
      </c>
    </row>
    <row r="4" spans="1:15" ht="23.25" customHeight="1" x14ac:dyDescent="0.25">
      <c r="A4" s="17" t="s">
        <v>429</v>
      </c>
      <c r="B4" s="18" t="s">
        <v>16</v>
      </c>
      <c r="C4" s="17" t="s">
        <v>62</v>
      </c>
      <c r="D4" s="17" t="s">
        <v>219</v>
      </c>
      <c r="E4" s="38" t="s">
        <v>430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431</v>
      </c>
      <c r="B5" s="18" t="s">
        <v>16</v>
      </c>
      <c r="C5" s="17" t="s">
        <v>66</v>
      </c>
      <c r="D5" s="17" t="s">
        <v>369</v>
      </c>
      <c r="E5" s="38" t="s">
        <v>430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422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75" t="s">
        <v>242</v>
      </c>
      <c r="G11" s="75"/>
      <c r="H11" s="75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10" priority="2"/>
  </conditionalFormatting>
  <conditionalFormatting sqref="A11">
    <cfRule type="duplicateValues" dxfId="9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F10" sqref="F10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423</v>
      </c>
      <c r="C3" s="36" t="s">
        <v>2</v>
      </c>
      <c r="D3" s="36" t="s">
        <v>424</v>
      </c>
      <c r="E3" s="36" t="s">
        <v>425</v>
      </c>
      <c r="F3" s="32" t="s">
        <v>435</v>
      </c>
      <c r="G3" s="32" t="s">
        <v>6</v>
      </c>
      <c r="H3" s="32" t="s">
        <v>7</v>
      </c>
      <c r="I3" s="32" t="s">
        <v>427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428</v>
      </c>
    </row>
    <row r="4" spans="1:15" ht="24" customHeight="1" x14ac:dyDescent="0.25">
      <c r="A4" s="43" t="s">
        <v>436</v>
      </c>
      <c r="B4" s="38" t="s">
        <v>16</v>
      </c>
      <c r="C4" s="43" t="s">
        <v>437</v>
      </c>
      <c r="D4" s="43" t="s">
        <v>347</v>
      </c>
      <c r="E4" s="43" t="s">
        <v>438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439</v>
      </c>
      <c r="B5" s="38" t="s">
        <v>16</v>
      </c>
      <c r="C5" s="43" t="s">
        <v>440</v>
      </c>
      <c r="D5" s="43" t="s">
        <v>347</v>
      </c>
      <c r="E5" s="43" t="s">
        <v>438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441</v>
      </c>
      <c r="B6" s="38" t="s">
        <v>28</v>
      </c>
      <c r="C6" s="43" t="s">
        <v>440</v>
      </c>
      <c r="D6" s="43" t="s">
        <v>347</v>
      </c>
      <c r="E6" s="43" t="s">
        <v>438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442</v>
      </c>
      <c r="B7" s="38" t="s">
        <v>16</v>
      </c>
      <c r="C7" s="43" t="s">
        <v>440</v>
      </c>
      <c r="D7" s="43" t="s">
        <v>347</v>
      </c>
      <c r="E7" s="43" t="s">
        <v>438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443</v>
      </c>
      <c r="B8" s="38" t="s">
        <v>16</v>
      </c>
      <c r="C8" s="43" t="s">
        <v>440</v>
      </c>
      <c r="D8" s="43" t="s">
        <v>347</v>
      </c>
      <c r="E8" s="43" t="s">
        <v>438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444</v>
      </c>
      <c r="B9" s="38" t="s">
        <v>16</v>
      </c>
      <c r="C9" s="43" t="s">
        <v>440</v>
      </c>
      <c r="D9" s="43" t="s">
        <v>347</v>
      </c>
      <c r="E9" s="43" t="s">
        <v>438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445</v>
      </c>
      <c r="B10" s="38" t="s">
        <v>28</v>
      </c>
      <c r="C10" s="43" t="s">
        <v>446</v>
      </c>
      <c r="D10" s="43" t="s">
        <v>347</v>
      </c>
      <c r="E10" s="43" t="s">
        <v>438</v>
      </c>
      <c r="F10" s="34" t="s">
        <v>513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447</v>
      </c>
      <c r="B11" s="38" t="s">
        <v>16</v>
      </c>
      <c r="C11" s="43" t="s">
        <v>446</v>
      </c>
      <c r="D11" s="43" t="s">
        <v>347</v>
      </c>
      <c r="E11" s="43" t="s">
        <v>438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448</v>
      </c>
      <c r="B12" s="38" t="s">
        <v>16</v>
      </c>
      <c r="C12" s="43" t="s">
        <v>446</v>
      </c>
      <c r="D12" s="43" t="s">
        <v>347</v>
      </c>
      <c r="E12" s="43" t="s">
        <v>438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449</v>
      </c>
      <c r="B13" s="38" t="s">
        <v>16</v>
      </c>
      <c r="C13" s="43" t="s">
        <v>446</v>
      </c>
      <c r="D13" s="43" t="s">
        <v>347</v>
      </c>
      <c r="E13" s="43" t="s">
        <v>438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450</v>
      </c>
      <c r="B14" s="38" t="s">
        <v>16</v>
      </c>
      <c r="C14" s="43" t="s">
        <v>446</v>
      </c>
      <c r="D14" s="43" t="s">
        <v>347</v>
      </c>
      <c r="E14" s="43" t="s">
        <v>438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451</v>
      </c>
      <c r="B15" s="38" t="s">
        <v>16</v>
      </c>
      <c r="C15" s="43" t="s">
        <v>446</v>
      </c>
      <c r="D15" s="43" t="s">
        <v>347</v>
      </c>
      <c r="E15" s="43" t="s">
        <v>438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452</v>
      </c>
      <c r="B16" s="38" t="s">
        <v>16</v>
      </c>
      <c r="C16" s="43" t="s">
        <v>446</v>
      </c>
      <c r="D16" s="43" t="s">
        <v>347</v>
      </c>
      <c r="E16" s="43" t="s">
        <v>438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453</v>
      </c>
      <c r="B17" s="38" t="s">
        <v>16</v>
      </c>
      <c r="C17" s="43" t="s">
        <v>446</v>
      </c>
      <c r="D17" s="43" t="s">
        <v>347</v>
      </c>
      <c r="E17" s="43" t="s">
        <v>438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454</v>
      </c>
      <c r="B18" s="38" t="s">
        <v>16</v>
      </c>
      <c r="C18" s="43" t="s">
        <v>446</v>
      </c>
      <c r="D18" s="43" t="s">
        <v>347</v>
      </c>
      <c r="E18" s="43" t="s">
        <v>438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476</v>
      </c>
      <c r="B19" s="38" t="s">
        <v>16</v>
      </c>
      <c r="C19" s="43" t="s">
        <v>446</v>
      </c>
      <c r="D19" s="43" t="s">
        <v>347</v>
      </c>
      <c r="E19" s="43" t="s">
        <v>438</v>
      </c>
      <c r="F19" s="63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483</v>
      </c>
      <c r="B20" s="38" t="s">
        <v>16</v>
      </c>
      <c r="C20" s="43" t="s">
        <v>446</v>
      </c>
      <c r="D20" s="43" t="s">
        <v>347</v>
      </c>
      <c r="E20" s="43" t="s">
        <v>438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455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75" t="s">
        <v>242</v>
      </c>
      <c r="G26" s="75"/>
      <c r="H26" s="75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8" priority="2"/>
  </conditionalFormatting>
  <conditionalFormatting sqref="A26">
    <cfRule type="duplicateValues" dxfId="7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29"/>
  <sheetViews>
    <sheetView tabSelected="1" zoomScaleNormal="100" zoomScalePageLayoutView="70" workbookViewId="0">
      <selection activeCell="F25" sqref="F25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423</v>
      </c>
      <c r="C3" s="32" t="s">
        <v>2</v>
      </c>
      <c r="D3" s="32" t="s">
        <v>424</v>
      </c>
      <c r="E3" s="32" t="s">
        <v>425</v>
      </c>
      <c r="F3" s="32" t="s">
        <v>426</v>
      </c>
      <c r="G3" s="32" t="s">
        <v>6</v>
      </c>
      <c r="H3" s="32" t="s">
        <v>7</v>
      </c>
      <c r="I3" s="32" t="s">
        <v>427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428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359</v>
      </c>
      <c r="E4" s="38" t="s">
        <v>456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347</v>
      </c>
      <c r="E5" s="38" t="s">
        <v>456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457</v>
      </c>
      <c r="E6" s="38" t="s">
        <v>456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910.22</v>
      </c>
      <c r="L6" s="43">
        <v>304</v>
      </c>
      <c r="M6" s="43">
        <v>0</v>
      </c>
      <c r="N6" s="44">
        <v>1501.22</v>
      </c>
      <c r="O6" s="44">
        <v>8498.7800000000007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369</v>
      </c>
      <c r="E7" s="38" t="s">
        <v>456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456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8587.19</v>
      </c>
      <c r="L8" s="55">
        <v>1398.4</v>
      </c>
      <c r="M8" s="55">
        <v>0</v>
      </c>
      <c r="N8" s="57">
        <v>11305.79</v>
      </c>
      <c r="O8" s="57">
        <v>34694.21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422</v>
      </c>
      <c r="B12" s="52">
        <v>8</v>
      </c>
      <c r="C12" s="47"/>
      <c r="D12" s="47"/>
      <c r="E12" s="53"/>
      <c r="F12" s="53"/>
      <c r="G12" s="81">
        <f>SUM(G4:G11)</f>
        <v>170000</v>
      </c>
      <c r="H12" s="81">
        <v>0</v>
      </c>
      <c r="I12" s="81">
        <f>SUM(I4:I11)</f>
        <v>170000</v>
      </c>
      <c r="J12" s="81">
        <f>SUM(J4:J11)</f>
        <v>4879</v>
      </c>
      <c r="K12" s="81">
        <f>SUM(K4:K11)</f>
        <v>23702.700000000004</v>
      </c>
      <c r="L12" s="81">
        <f>SUM(L4:L11)</f>
        <v>5168</v>
      </c>
      <c r="M12" s="81">
        <v>0</v>
      </c>
      <c r="N12" s="81">
        <f>SUM(N4:N11)</f>
        <v>33749.700000000004</v>
      </c>
      <c r="O12" s="81">
        <f>SUM(O4:O11)</f>
        <v>136250.30000000002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509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423</v>
      </c>
      <c r="C16" s="32" t="s">
        <v>2</v>
      </c>
      <c r="D16" s="32" t="s">
        <v>424</v>
      </c>
      <c r="E16" s="32" t="s">
        <v>425</v>
      </c>
      <c r="F16" s="32" t="s">
        <v>426</v>
      </c>
      <c r="G16" s="32" t="s">
        <v>6</v>
      </c>
      <c r="H16" s="32" t="s">
        <v>7</v>
      </c>
      <c r="I16" s="32" t="s">
        <v>427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428</v>
      </c>
    </row>
    <row r="17" spans="1:15" x14ac:dyDescent="0.25">
      <c r="A17" s="17" t="s">
        <v>315</v>
      </c>
      <c r="B17" s="33" t="s">
        <v>16</v>
      </c>
      <c r="C17" s="34" t="s">
        <v>316</v>
      </c>
      <c r="D17" s="17" t="s">
        <v>245</v>
      </c>
      <c r="E17" s="18" t="s">
        <v>97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204.54</v>
      </c>
      <c r="L17" s="21">
        <v>304</v>
      </c>
      <c r="M17" s="21">
        <v>0</v>
      </c>
      <c r="N17" s="21">
        <f t="shared" ref="N17" si="5">SUM(J17:M17)</f>
        <v>795.54</v>
      </c>
      <c r="O17" s="21">
        <f t="shared" ref="O17" si="6">I17-N17</f>
        <v>9204.4599999999991</v>
      </c>
    </row>
    <row r="18" spans="1:15" x14ac:dyDescent="0.25">
      <c r="A18" s="61" t="s">
        <v>422</v>
      </c>
      <c r="B18" s="62">
        <v>1</v>
      </c>
      <c r="C18" s="4"/>
      <c r="D18" s="4"/>
      <c r="E18" s="5"/>
      <c r="F18" s="4"/>
      <c r="G18" s="48">
        <f>SUM(G13:G17)</f>
        <v>10000</v>
      </c>
      <c r="H18" s="48">
        <v>0</v>
      </c>
      <c r="I18" s="48">
        <f>SUM(I13:I17)</f>
        <v>10000</v>
      </c>
      <c r="J18" s="48">
        <f>SUM(J13:J17)</f>
        <v>287</v>
      </c>
      <c r="K18" s="48">
        <v>204.54</v>
      </c>
      <c r="L18" s="48">
        <f>SUM(L13:L17)</f>
        <v>304</v>
      </c>
      <c r="M18" s="48">
        <v>0</v>
      </c>
      <c r="N18" s="48">
        <v>795.54</v>
      </c>
      <c r="O18" s="48">
        <v>9204.4599999999991</v>
      </c>
    </row>
    <row r="19" spans="1:15" x14ac:dyDescent="0.25">
      <c r="A19" s="12"/>
      <c r="B19" s="9"/>
      <c r="C19" s="4"/>
      <c r="D19" s="4"/>
      <c r="E19" s="5"/>
      <c r="F19" s="4"/>
      <c r="G19" s="13"/>
      <c r="H19" s="14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3"/>
      <c r="C20" s="3"/>
      <c r="D20" s="3"/>
      <c r="E20" s="6"/>
      <c r="F20" s="3"/>
      <c r="G20" s="3"/>
      <c r="H20" s="7"/>
      <c r="I20" s="3"/>
      <c r="J20" s="3"/>
      <c r="K20" s="3"/>
      <c r="L20" s="3"/>
      <c r="M20" s="3"/>
      <c r="N20" s="3"/>
      <c r="O20" s="3"/>
    </row>
    <row r="21" spans="1:15" x14ac:dyDescent="0.25">
      <c r="A21" s="7" t="s">
        <v>241</v>
      </c>
      <c r="B21" s="16"/>
      <c r="C21" s="16"/>
      <c r="D21" s="3"/>
      <c r="E21" s="6"/>
      <c r="F21" s="75" t="s">
        <v>242</v>
      </c>
      <c r="G21" s="75"/>
      <c r="H21" s="75"/>
      <c r="I21" s="16"/>
      <c r="J21" s="16"/>
      <c r="K21" s="16"/>
      <c r="L21" s="8"/>
      <c r="M21" s="8"/>
      <c r="N21" s="8"/>
      <c r="O21" s="8"/>
    </row>
    <row r="28" spans="1:15" x14ac:dyDescent="0.25">
      <c r="H28" s="75"/>
      <c r="I28" s="75"/>
      <c r="J28" s="75"/>
      <c r="K28" s="3"/>
      <c r="L28" s="3"/>
      <c r="M28" s="3"/>
    </row>
    <row r="29" spans="1:15" x14ac:dyDescent="0.25">
      <c r="G29" s="75"/>
      <c r="H29" s="75"/>
      <c r="I29" s="75"/>
      <c r="J29" s="3"/>
      <c r="K29" s="3"/>
      <c r="L29" s="3"/>
    </row>
  </sheetData>
  <mergeCells count="3">
    <mergeCell ref="H28:J28"/>
    <mergeCell ref="G29:I29"/>
    <mergeCell ref="F21:H21"/>
  </mergeCells>
  <conditionalFormatting sqref="A8">
    <cfRule type="duplicateValues" dxfId="6" priority="4"/>
  </conditionalFormatting>
  <conditionalFormatting sqref="A9">
    <cfRule type="duplicateValues" dxfId="5" priority="3"/>
  </conditionalFormatting>
  <conditionalFormatting sqref="A10">
    <cfRule type="duplicateValues" dxfId="4" priority="2"/>
  </conditionalFormatting>
  <conditionalFormatting sqref="A18:A20">
    <cfRule type="duplicateValues" dxfId="3" priority="6"/>
  </conditionalFormatting>
  <conditionalFormatting sqref="A21">
    <cfRule type="duplicateValues" dxfId="2" priority="5"/>
  </conditionalFormatting>
  <conditionalFormatting sqref="A11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2023-11-08T14:33:26Z</cp:lastPrinted>
  <dcterms:created xsi:type="dcterms:W3CDTF">2022-12-20T18:48:02Z</dcterms:created>
  <dcterms:modified xsi:type="dcterms:W3CDTF">2023-11-08T15:17:07Z</dcterms:modified>
  <cp:category/>
  <cp:contentStatus/>
</cp:coreProperties>
</file>