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95" documentId="13_ncr:1_{F952B8F7-C9E8-41ED-AA6B-66994E4946F4}" xr6:coauthVersionLast="47" xr6:coauthVersionMax="47" xr10:uidLastSave="{ACA8B364-D083-4292-99B6-009E1F1094FC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Fijo!$A$4:$Q$174</definedName>
    <definedName name="_xlnm._FilterDatabase" localSheetId="1" hidden="1">'Fijo 2'!$A$4:$Q$106</definedName>
    <definedName name="_xlnm._FilterDatabase" localSheetId="2" hidden="1">Temporal!$A$4:$O$49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8" l="1"/>
  <c r="N19" i="8"/>
  <c r="L19" i="8"/>
  <c r="K19" i="8"/>
  <c r="J19" i="8"/>
  <c r="I19" i="8"/>
  <c r="G19" i="8"/>
  <c r="K49" i="4" l="1"/>
  <c r="O174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M174" i="2"/>
  <c r="K174" i="2"/>
  <c r="J174" i="2"/>
  <c r="L174" i="2"/>
  <c r="M106" i="1"/>
  <c r="I106" i="1"/>
  <c r="G106" i="1"/>
  <c r="N174" i="2" l="1"/>
  <c r="N49" i="4"/>
  <c r="M49" i="4"/>
  <c r="L49" i="4"/>
  <c r="L12" i="8"/>
  <c r="K12" i="8"/>
  <c r="J12" i="8"/>
  <c r="I12" i="8"/>
  <c r="G12" i="8"/>
  <c r="N11" i="8"/>
  <c r="O11" i="8" s="1"/>
  <c r="H174" i="2"/>
  <c r="G174" i="2"/>
  <c r="I21" i="6"/>
  <c r="I92" i="2"/>
  <c r="I91" i="2"/>
  <c r="I146" i="2"/>
  <c r="N9" i="8"/>
  <c r="O9" i="8" s="1"/>
  <c r="O12" i="8" s="1"/>
  <c r="O20" i="6"/>
  <c r="O21" i="6"/>
  <c r="M21" i="6"/>
  <c r="L21" i="6"/>
  <c r="K21" i="6"/>
  <c r="J21" i="6"/>
  <c r="G21" i="6"/>
  <c r="N12" i="8" l="1"/>
  <c r="I174" i="2"/>
  <c r="J49" i="4"/>
  <c r="N17" i="8"/>
  <c r="I17" i="8"/>
  <c r="G49" i="4"/>
  <c r="O19" i="6" l="1"/>
  <c r="O17" i="8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H106" i="1"/>
  <c r="I47" i="4" l="1"/>
  <c r="O89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5" i="4"/>
  <c r="N20" i="1"/>
  <c r="O20" i="1" s="1"/>
  <c r="N32" i="1"/>
  <c r="O32" i="1" s="1"/>
  <c r="N46" i="1"/>
  <c r="O46" i="1" s="1"/>
  <c r="N61" i="1"/>
  <c r="O61" i="1" s="1"/>
  <c r="N76" i="1"/>
  <c r="O76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N41" i="1"/>
  <c r="O41" i="1" s="1"/>
  <c r="N42" i="1"/>
  <c r="O42" i="1" s="1"/>
  <c r="N43" i="1"/>
  <c r="O43" i="1" s="1"/>
  <c r="N44" i="1"/>
  <c r="O44" i="1" s="1"/>
  <c r="N45" i="1"/>
  <c r="O45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7" i="1"/>
  <c r="O77" i="1" s="1"/>
  <c r="N78" i="1"/>
  <c r="O78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O16" i="1" l="1"/>
  <c r="O40" i="1"/>
  <c r="N21" i="6"/>
  <c r="O4" i="6"/>
  <c r="O49" i="4"/>
  <c r="O6" i="3" l="1"/>
  <c r="N6" i="3"/>
  <c r="M6" i="3"/>
  <c r="L6" i="3"/>
  <c r="K6" i="3"/>
  <c r="J6" i="3"/>
  <c r="I6" i="3"/>
  <c r="H6" i="3"/>
  <c r="G6" i="3"/>
  <c r="H49" i="4" l="1"/>
  <c r="I49" i="4"/>
  <c r="K106" i="1" l="1"/>
</calcChain>
</file>

<file path=xl/sharedStrings.xml><?xml version="1.0" encoding="utf-8"?>
<sst xmlns="http://schemas.openxmlformats.org/spreadsheetml/2006/main" count="1849" uniqueCount="516">
  <si>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</si>
  <si>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</si>
  <si>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</si>
  <si>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</si>
  <si>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</si>
  <si>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</si>
  <si>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</si>
  <si>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</si>
  <si>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</si>
  <si>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</si>
  <si>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</si>
  <si>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</si>
  <si>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</si>
  <si>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</si>
  <si>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</si>
  <si>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</si>
  <si>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</si>
  <si>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</si>
  <si>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</si>
  <si>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</si>
  <si>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</si>
  <si>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</si>
  <si>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</si>
  <si>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</si>
  <si>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</si>
  <si>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</si>
  <si>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</si>
  <si>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</si>
  <si>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</si>
  <si>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</si>
  <si>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</si>
  <si>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</si>
  <si>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</si>
  <si>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</si>
  <si>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</si>
  <si>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</si>
  <si>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</si>
  <si>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</si>
  <si>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</si>
  <si>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</si>
  <si>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</si>
  <si>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</si>
  <si>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</si>
  <si>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</si>
  <si>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</si>
  <si>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</si>
  <si>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</si>
  <si>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</si>
  <si>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</si>
  <si>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</si>
  <si>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</si>
  <si>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</si>
  <si>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</si>
  <si>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</si>
  <si>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</si>
  <si>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</si>
  <si>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</si>
  <si>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</si>
  <si>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</si>
  <si>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</si>
  <si>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</si>
  <si>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</si>
  <si>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</si>
  <si>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</si>
  <si>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</si>
  <si>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</si>
  <si>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</si>
  <si>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</si>
  <si>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</si>
  <si>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</si>
  <si>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</si>
  <si>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</si>
  <si>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</si>
  <si>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</si>
  <si>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</si>
  <si>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</si>
  <si>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</si>
  <si>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</si>
  <si>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</si>
  <si>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</si>
  <si>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</si>
  <si>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</si>
  <si>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</si>
  <si>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</si>
  <si>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</si>
  <si>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</si>
  <si>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</si>
  <si>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</si>
  <si>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</si>
  <si>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</si>
  <si>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</si>
  <si>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</si>
  <si>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</si>
  <si>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</si>
  <si>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</si>
  <si>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</si>
  <si>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</si>
  <si>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</si>
  <si>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</si>
  <si>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</si>
  <si>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</si>
  <si>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</si>
  <si>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</si>
  <si>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</si>
  <si>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</si>
  <si>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</si>
  <si>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</si>
  <si>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</si>
  <si>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</si>
  <si>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</si>
  <si>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</si>
  <si>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</si>
  <si>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</si>
  <si>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</si>
  <si>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</si>
  <si>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</si>
  <si>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</si>
  <si>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</si>
  <si>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</si>
  <si>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</si>
  <si>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</si>
  <si>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</si>
  <si>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</si>
  <si>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</si>
  <si>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</si>
  <si>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</si>
  <si>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</si>
  <si>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</si>
  <si>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</si>
  <si>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</si>
  <si>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</si>
  <si>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</si>
  <si>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</si>
  <si>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</si>
  <si>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</si>
  <si>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</si>
  <si>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</si>
  <si>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</si>
  <si>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</si>
  <si>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</si>
  <si>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</si>
  <si>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</si>
  <si>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</si>
  <si>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</si>
  <si>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</si>
  <si>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</si>
  <si>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</si>
  <si>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</si>
  <si>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</si>
  <si>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</si>
  <si>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</si>
  <si>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</si>
  <si>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</si>
  <si>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</si>
  <si>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</si>
  <si>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</si>
  <si>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</si>
  <si>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</si>
  <si>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</si>
  <si>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</si>
  <si>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</si>
  <si>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</si>
  <si>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</si>
  <si>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</si>
  <si>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</si>
  <si>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</si>
  <si>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</si>
  <si>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</si>
  <si>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</si>
  <si>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</si>
  <si>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</si>
  <si>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</si>
  <si>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</si>
  <si>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</si>
  <si>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</si>
  <si>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</si>
  <si>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</si>
  <si>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</si>
  <si>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</si>
  <si>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</si>
  <si>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</si>
  <si>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</si>
  <si>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</si>
  <si>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</si>
  <si>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</si>
  <si>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</si>
  <si>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</si>
  <si>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</si>
  <si>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</si>
  <si>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</si>
  <si>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</si>
  <si>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</si>
  <si>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</si>
  <si>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</si>
  <si>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</si>
  <si>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</si>
  <si>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</si>
  <si>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</si>
  <si>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</si>
  <si>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</si>
  <si>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</si>
  <si>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</si>
  <si>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</si>
  <si>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</si>
  <si>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</si>
  <si>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</si>
  <si>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</si>
  <si>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</si>
  <si>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</si>
  <si>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</si>
  <si>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</si>
  <si>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</si>
  <si>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</si>
  <si>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</si>
  <si>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</si>
  <si>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</si>
  <si>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</si>
  <si>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</si>
  <si>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</si>
  <si>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</si>
  <si>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</si>
  <si>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</si>
  <si>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</si>
  <si>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</si>
  <si>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</si>
  <si>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</si>
  <si>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</si>
  <si>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</si>
  <si>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</si>
  <si>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</si>
  <si>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</si>
  <si>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</si>
  <si>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</si>
  <si>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</si>
  <si>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</si>
  <si>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</si>
  <si>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</si>
  <si>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</si>
  <si>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</si>
  <si>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</si>
  <si>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</si>
  <si>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</si>
  <si>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</si>
  <si>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</si>
  <si>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</si>
  <si>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</si>
  <si>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</si>
  <si>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</si>
  <si>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</si>
  <si>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</si>
  <si>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</si>
  <si>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</si>
  <si>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</si>
  <si>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</si>
  <si>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</si>
  <si>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</si>
  <si>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</si>
  <si>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</si>
  <si>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</si>
  <si>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</si>
  <si>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</si>
  <si>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</si>
  <si>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</si>
  <si>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</si>
  <si>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</si>
  <si>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</si>
  <si>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</si>
  <si>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</si>
  <si>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</si>
  <si>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</si>
  <si>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</si>
  <si>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</si>
  <si>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</si>
  <si>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</si>
  <si>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</si>
  <si>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</si>
  <si>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</si>
  <si>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</si>
  <si>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</si>
  <si>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</si>
  <si>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</si>
  <si>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</si>
  <si>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</si>
  <si>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</si>
  <si>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</si>
  <si>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</si>
  <si>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</si>
  <si>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</si>
  <si>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</si>
  <si>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</si>
  <si>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</si>
  <si>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</si>
  <si>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</si>
  <si>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</si>
  <si>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</si>
  <si>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</si>
  <si>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</si>
  <si>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</si>
  <si>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</si>
  <si>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</si>
  <si>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</si>
  <si>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</si>
  <si>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</si>
  <si>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</si>
  <si>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</si>
  <si>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</si>
  <si>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</si>
  <si>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</si>
  <si>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</si>
  <si>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</si>
  <si>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</si>
  <si>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</si>
  <si>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</si>
  <si>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</si>
  <si>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</si>
  <si>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</si>
  <si>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</si>
  <si>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</si>
  <si>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</si>
  <si>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</si>
  <si>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</si>
  <si>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</si>
  <si>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</si>
  <si>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</si>
  <si>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</si>
  <si>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</si>
  <si>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</si>
  <si>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</si>
  <si>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</si>
  <si>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</si>
  <si>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</si>
  <si>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</si>
  <si>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</si>
  <si>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</si>
  <si>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</si>
  <si>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</si>
  <si>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</si>
  <si>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</si>
  <si>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</si>
  <si>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</si>
  <si>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</si>
  <si>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</si>
  <si>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</si>
  <si>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</si>
  <si>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</si>
  <si>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</si>
  <si>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</si>
  <si>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</si>
  <si>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</si>
  <si>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</si>
  <si>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</si>
  <si>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</si>
  <si>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</si>
  <si>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</si>
  <si>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</si>
  <si>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</si>
  <si>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</si>
  <si>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</si>
  <si>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</si>
  <si>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</si>
  <si>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</si>
  <si>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</si>
  <si>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</si>
  <si>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</si>
  <si>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</si>
  <si>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</si>
  <si>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</si>
  <si>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</si>
  <si>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</si>
  <si>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</si>
  <si>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</si>
  <si>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</si>
  <si>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</si>
  <si>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</si>
  <si>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</si>
  <si>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</si>
  <si>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</si>
  <si>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</si>
  <si>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</si>
  <si>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</si>
  <si>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</si>
  <si>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</si>
  <si>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</si>
  <si>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</si>
  <si>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</si>
  <si>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</si>
  <si>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</si>
  <si>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</si>
  <si>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</si>
  <si>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</si>
  <si>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</si>
  <si>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</si>
  <si>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</si>
  <si>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</si>
  <si>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</si>
  <si>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</si>
  <si>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</si>
  <si>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</si>
  <si>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</si>
  <si>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</si>
  <si>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</si>
  <si>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</si>
  <si>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</si>
  <si>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</si>
  <si>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</si>
  <si>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</si>
  <si>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</si>
  <si>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</si>
  <si>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</si>
  <si>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</si>
  <si>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</si>
  <si>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</si>
  <si>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</si>
  <si>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</si>
  <si>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</si>
  <si>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</si>
  <si>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</si>
  <si>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</si>
  <si>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</si>
  <si>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</si>
  <si>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</si>
  <si>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</si>
  <si>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</si>
  <si>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</si>
  <si>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</si>
  <si>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</si>
  <si>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</si>
  <si>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</si>
  <si>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</si>
  <si>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</si>
  <si>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</si>
  <si>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</si>
  <si>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</si>
  <si>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</si>
  <si>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</si>
  <si>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</si>
  <si>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</si>
  <si>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</si>
  <si>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</si>
  <si>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</si>
  <si>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</si>
  <si>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</si>
  <si>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</si>
  <si>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</si>
  <si>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</si>
  <si>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</si>
  <si>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</si>
  <si>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</si>
  <si>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</si>
  <si>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</si>
  <si>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</si>
  <si>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</si>
  <si>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</si>
  <si>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</si>
  <si>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</si>
  <si>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</si>
  <si>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</si>
  <si>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</si>
  <si>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</si>
  <si>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</si>
  <si>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</si>
  <si>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</si>
  <si>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</si>
  <si>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</si>
  <si>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</si>
  <si>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</si>
  <si>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</si>
  <si>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</si>
  <si>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</si>
  <si>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</si>
  <si>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</si>
  <si>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</si>
  <si>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</si>
  <si>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</si>
  <si>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</si>
  <si>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</si>
  <si>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</si>
  <si>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</si>
  <si>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</si>
  <si>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</si>
  <si>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</si>
  <si>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</si>
  <si>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</si>
  <si>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</si>
  <si>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</si>
  <si>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</si>
  <si>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</si>
  <si>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</si>
  <si>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</si>
  <si>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</si>
  <si>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</si>
  <si>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</si>
  <si>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</si>
  <si>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</si>
  <si>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</si>
  <si>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</si>
  <si>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</si>
  <si>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</si>
  <si>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</si>
  <si>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</si>
  <si>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</si>
  <si>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</si>
  <si>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</si>
  <si>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NÓMINA PERSONAL FIJO CORRESPONDIENTE AL MES DE NOVIEMBRE 2023</t>
  </si>
  <si>
    <t>NÓMINA PERSONAL FIJO 2 CORRESPONDIENTE AL MES DE NOVIEMBRE  2023</t>
  </si>
  <si>
    <t>NÓMINA PERSONAL TEMPORALES CORRESPONDIENTE AL MES DE NOVIEMBRE  2023</t>
  </si>
  <si>
    <t>NÓMINA PERSONAL TRAMITE EN PENSIÓN CORRESPONDIENTE AL MES DE NOVIEMBRE 2023</t>
  </si>
  <si>
    <t>NÓMINA PERSONAL DE VIGILANCIA CORRESPONDIENTE AL MES DE NOVIEMBRE 2023</t>
  </si>
  <si>
    <t>NÓMINA PERSONAL DE INTERINATO  CORRESPONDIENTE AL MES DE NOVIEMBRE 2023</t>
  </si>
  <si>
    <t>NÓMINA PERSONAL DE INTERINATO FONDO 9998  CORRESPONDIENTE AL MES DE NOVIEMBRE 2023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</si>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</sst>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4" fontId="23" fillId="0" borderId="0" xfId="0" applyNumberFormat="1" applyFont="1" applyBorder="1"/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zoomScale="160" zoomScaleNormal="160" workbookViewId="0">
      <selection activeCell="Q11" sqref="Q11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83"/>
      <c r="R5" s="83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80"/>
      <c r="R6" s="84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80"/>
      <c r="R7" s="84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83"/>
      <c r="R8" s="84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8" ht="11.25" customHeight="1" x14ac:dyDescent="0.25">
      <c r="A13" s="17" t="s">
        <v>499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491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475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2321.5700000000002</v>
      </c>
      <c r="L24" s="21">
        <v>1672</v>
      </c>
      <c r="M24" s="23">
        <v>1712.38</v>
      </c>
      <c r="N24" s="21">
        <f t="shared" si="0"/>
        <v>7284.45</v>
      </c>
      <c r="O24" s="21">
        <f t="shared" si="1"/>
        <v>47715.55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4669.76</v>
      </c>
      <c r="N36" s="21">
        <f t="shared" si="0"/>
        <v>7033.76</v>
      </c>
      <c r="O36" s="21">
        <f t="shared" si="1"/>
        <v>32966.239999999998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769.08</v>
      </c>
      <c r="L38" s="21">
        <v>1337.6</v>
      </c>
      <c r="M38" s="21">
        <v>2112.38</v>
      </c>
      <c r="N38" s="21">
        <f t="shared" si="0"/>
        <v>5481.8600000000006</v>
      </c>
      <c r="O38" s="21">
        <f t="shared" si="1"/>
        <v>38518.14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f t="shared" si="0"/>
        <v>4180.92</v>
      </c>
      <c r="O44" s="21">
        <f t="shared" si="1"/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8180.15</v>
      </c>
      <c r="L47" s="21">
        <v>2584</v>
      </c>
      <c r="M47" s="21">
        <v>1612.38</v>
      </c>
      <c r="N47" s="21">
        <f t="shared" si="0"/>
        <v>14816.029999999999</v>
      </c>
      <c r="O47" s="21">
        <f t="shared" si="1"/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4110.1000000000004</v>
      </c>
      <c r="L48" s="21">
        <v>1976</v>
      </c>
      <c r="M48" s="21">
        <v>1612.38</v>
      </c>
      <c r="N48" s="21">
        <f t="shared" si="0"/>
        <v>9563.98</v>
      </c>
      <c r="O48" s="21">
        <f t="shared" si="1"/>
        <v>55436.020000000004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482</v>
      </c>
      <c r="B50" s="18" t="s">
        <v>28</v>
      </c>
      <c r="C50" s="17" t="s">
        <v>483</v>
      </c>
      <c r="D50" s="17" t="s">
        <v>484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5051</v>
      </c>
      <c r="L51" s="21">
        <v>2128</v>
      </c>
      <c r="M51" s="21">
        <v>1712.38</v>
      </c>
      <c r="N51" s="21">
        <f t="shared" si="0"/>
        <v>10900.380000000001</v>
      </c>
      <c r="O51" s="21">
        <f t="shared" si="1"/>
        <v>59099.619999999995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476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486</v>
      </c>
      <c r="B66" s="18" t="s">
        <v>16</v>
      </c>
      <c r="C66" s="17" t="s">
        <v>110</v>
      </c>
      <c r="D66" s="17" t="s">
        <v>485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500</v>
      </c>
      <c r="B67" s="18" t="s">
        <v>28</v>
      </c>
      <c r="C67" s="17" t="s">
        <v>118</v>
      </c>
      <c r="D67" s="17" t="s">
        <v>485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530.98</v>
      </c>
      <c r="L69" s="21">
        <v>1337.6</v>
      </c>
      <c r="M69" s="21">
        <v>30592.45</v>
      </c>
      <c r="N69" s="21">
        <f t="shared" si="0"/>
        <v>33723.83</v>
      </c>
      <c r="O69" s="21">
        <f t="shared" si="1"/>
        <v>10276.169999999998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481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1712.38</v>
      </c>
      <c r="N74" s="21">
        <f t="shared" si="2"/>
        <v>2598.88</v>
      </c>
      <c r="O74" s="21">
        <f t="shared" si="3"/>
        <v>12401.119999999999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1712.38</v>
      </c>
      <c r="N77" s="21">
        <f t="shared" si="2"/>
        <v>2598.88</v>
      </c>
      <c r="O77" s="21">
        <f t="shared" si="3"/>
        <v>12401.119999999999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481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481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11566.89</v>
      </c>
      <c r="N82" s="21">
        <f t="shared" si="2"/>
        <v>13635.39</v>
      </c>
      <c r="O82" s="21">
        <f t="shared" si="3"/>
        <v>21364.61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431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432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769.08</v>
      </c>
      <c r="L93" s="21">
        <v>1337.6</v>
      </c>
      <c r="M93" s="21">
        <v>6555.55</v>
      </c>
      <c r="N93" s="21">
        <f t="shared" si="2"/>
        <v>9925.0300000000007</v>
      </c>
      <c r="O93" s="21">
        <f t="shared" si="3"/>
        <v>34074.97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2005</v>
      </c>
      <c r="N97" s="21">
        <f t="shared" si="2"/>
        <v>3246.1</v>
      </c>
      <c r="O97" s="21">
        <f t="shared" si="3"/>
        <v>17753.900000000001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6902.48</v>
      </c>
      <c r="N98" s="21">
        <f t="shared" si="2"/>
        <v>8143.58</v>
      </c>
      <c r="O98" s="21">
        <f t="shared" si="3"/>
        <v>12856.42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17">
        <v>760</v>
      </c>
      <c r="M101" s="21">
        <v>10742.96</v>
      </c>
      <c r="N101" s="21">
        <f t="shared" si="2"/>
        <v>12220.46</v>
      </c>
      <c r="O101" s="21">
        <f t="shared" si="3"/>
        <v>12779.54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1812.38</v>
      </c>
      <c r="N104" s="21">
        <f t="shared" si="2"/>
        <v>2698.88</v>
      </c>
      <c r="O104" s="21">
        <f t="shared" si="3"/>
        <v>12301.119999999999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8144.91</v>
      </c>
      <c r="N105" s="21">
        <f t="shared" si="2"/>
        <v>9031.41</v>
      </c>
      <c r="O105" s="21">
        <f t="shared" si="3"/>
        <v>5968.59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3784.68</v>
      </c>
      <c r="N106" s="21">
        <f t="shared" si="2"/>
        <v>4671.18</v>
      </c>
      <c r="O106" s="21">
        <f t="shared" si="3"/>
        <v>10328.82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12363.05</v>
      </c>
      <c r="N110" s="21">
        <f t="shared" si="2"/>
        <v>13160.9</v>
      </c>
      <c r="O110" s="21">
        <f t="shared" si="3"/>
        <v>339.10000000000036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1712.38</v>
      </c>
      <c r="N113" s="21">
        <f t="shared" si="2"/>
        <v>2598.88</v>
      </c>
      <c r="O113" s="21">
        <f t="shared" si="3"/>
        <v>12401.119999999999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15324.55</v>
      </c>
      <c r="N117" s="21">
        <f t="shared" si="2"/>
        <v>17393.05</v>
      </c>
      <c r="O117" s="21">
        <f t="shared" si="3"/>
        <v>17606.95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1612.38</v>
      </c>
      <c r="N118" s="21">
        <f t="shared" si="2"/>
        <v>2498.88</v>
      </c>
      <c r="O118" s="21">
        <f t="shared" si="3"/>
        <v>12501.119999999999</v>
      </c>
      <c r="Q118" s="27"/>
    </row>
    <row r="119" spans="1:17" ht="11.25" customHeight="1" x14ac:dyDescent="0.25">
      <c r="A119" s="17" t="s">
        <v>470</v>
      </c>
      <c r="B119" s="18" t="s">
        <v>28</v>
      </c>
      <c r="C119" s="17" t="s">
        <v>33</v>
      </c>
      <c r="D119" s="17" t="s">
        <v>471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1612.38</v>
      </c>
      <c r="N124" s="21">
        <f t="shared" si="2"/>
        <v>3450.76</v>
      </c>
      <c r="O124" s="21">
        <f t="shared" si="3"/>
        <v>27655.489999999998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17112.75</v>
      </c>
      <c r="N125" s="21">
        <f t="shared" si="2"/>
        <v>19181.25</v>
      </c>
      <c r="O125" s="21">
        <f t="shared" si="3"/>
        <v>15818.75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474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1612.38</v>
      </c>
      <c r="N132" s="21">
        <f t="shared" si="2"/>
        <v>3680.88</v>
      </c>
      <c r="O132" s="21">
        <f t="shared" si="3"/>
        <v>31319.119999999999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1612.38</v>
      </c>
      <c r="N134" s="21">
        <f t="shared" ref="N134:N173" si="5">J134+K134+L134+M134</f>
        <v>2498.88</v>
      </c>
      <c r="O134" s="21">
        <f t="shared" ref="O134:O173" si="6">I134-N134</f>
        <v>12501.119999999999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474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430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494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1612.38</v>
      </c>
      <c r="N156" s="21">
        <f t="shared" si="5"/>
        <v>2498.88</v>
      </c>
      <c r="O156" s="21">
        <f t="shared" si="6"/>
        <v>12501.119999999999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466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204.54</v>
      </c>
      <c r="L160" s="21">
        <v>1216</v>
      </c>
      <c r="M160" s="23">
        <v>1612.38</v>
      </c>
      <c r="N160" s="21">
        <f t="shared" si="5"/>
        <v>4180.92</v>
      </c>
      <c r="O160" s="21">
        <f t="shared" si="6"/>
        <v>35819.08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1612.38</v>
      </c>
      <c r="N161" s="21">
        <f t="shared" si="5"/>
        <v>2498.88</v>
      </c>
      <c r="O161" s="21">
        <f t="shared" si="6"/>
        <v>12501.119999999999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461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4520.41</v>
      </c>
      <c r="N164" s="21">
        <f t="shared" si="5"/>
        <v>5406.91</v>
      </c>
      <c r="O164" s="21">
        <f t="shared" si="6"/>
        <v>9593.09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17" t="s">
        <v>92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492</v>
      </c>
      <c r="B170" s="18" t="s">
        <v>16</v>
      </c>
      <c r="C170" s="17" t="s">
        <v>493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2125</v>
      </c>
      <c r="N170" s="21">
        <f t="shared" si="5"/>
        <v>3676.38</v>
      </c>
      <c r="O170" s="21">
        <f t="shared" si="6"/>
        <v>22573.62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468</v>
      </c>
      <c r="B172" s="18" t="s">
        <v>28</v>
      </c>
      <c r="C172" s="17" t="s">
        <v>469</v>
      </c>
      <c r="D172" s="17" t="s">
        <v>472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498</v>
      </c>
      <c r="B173" s="73" t="s">
        <v>16</v>
      </c>
      <c r="C173" s="72" t="s">
        <v>135</v>
      </c>
      <c r="D173" s="17" t="s">
        <v>501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212716.12</v>
      </c>
      <c r="L174" s="28">
        <f t="shared" si="8"/>
        <v>154321.83999999994</v>
      </c>
      <c r="M174" s="28">
        <f>SUM(M5:M173)</f>
        <v>290839.76999999996</v>
      </c>
      <c r="N174" s="28">
        <f>SUM(N5:N173)</f>
        <v>805090.27000000014</v>
      </c>
      <c r="O174" s="28">
        <f>SUM(O5:O173)</f>
        <v>4324265.9800000014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496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79" t="s">
        <v>242</v>
      </c>
      <c r="G178" s="79"/>
      <c r="H178" s="79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78"/>
      <c r="E180" s="78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7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D10" sqref="D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v>1502.5</v>
      </c>
      <c r="O5" s="21"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2" si="1">SUM(J6:M6)</f>
        <v>1502.5</v>
      </c>
      <c r="O6" s="21">
        <f t="shared" ref="O6:O62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1612.38</v>
      </c>
      <c r="N47" s="21">
        <f t="shared" si="1"/>
        <v>2498.88</v>
      </c>
      <c r="O47" s="21">
        <f t="shared" si="2"/>
        <v>12501.119999999999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1025</v>
      </c>
      <c r="N50" s="21">
        <f t="shared" si="1"/>
        <v>1911.5</v>
      </c>
      <c r="O50" s="21">
        <f t="shared" si="2"/>
        <v>13088.5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90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ref="N63:N87" si="4">SUM(J63:M63)</f>
        <v>911.5</v>
      </c>
      <c r="O63" s="21">
        <f t="shared" ref="O63:O87" si="5">I63-N63</f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4"/>
        <v>911.5</v>
      </c>
      <c r="O64" s="21">
        <f t="shared" si="5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4"/>
        <v>911.5</v>
      </c>
      <c r="O65" s="21">
        <f t="shared" si="5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4"/>
        <v>911.5</v>
      </c>
      <c r="O66" s="21">
        <f t="shared" si="5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4"/>
        <v>1576.38</v>
      </c>
      <c r="O69" s="21">
        <f t="shared" si="5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si="4"/>
        <v>1266.0999999999999</v>
      </c>
      <c r="O70" s="21">
        <f t="shared" si="5"/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1612.38</v>
      </c>
      <c r="N71" s="21">
        <f t="shared" si="4"/>
        <v>3385.38</v>
      </c>
      <c r="O71" s="21">
        <f t="shared" si="5"/>
        <v>26614.62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488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v>5278.18</v>
      </c>
      <c r="O79" s="21"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f t="shared" si="4"/>
        <v>675.09999999999991</v>
      </c>
      <c r="O86" s="21">
        <f t="shared" si="5"/>
        <v>10324.9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457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v>822.85</v>
      </c>
      <c r="O88" s="21">
        <v>12677.15</v>
      </c>
    </row>
    <row r="89" spans="1:15" ht="11.25" customHeight="1" x14ac:dyDescent="0.25">
      <c r="A89" s="17" t="s">
        <v>458</v>
      </c>
      <c r="B89" s="33" t="s">
        <v>28</v>
      </c>
      <c r="C89" s="34" t="s">
        <v>118</v>
      </c>
      <c r="D89" s="17" t="s">
        <v>245</v>
      </c>
      <c r="E89" s="18" t="s">
        <v>30</v>
      </c>
      <c r="F89" s="20">
        <v>44986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v>911.5</v>
      </c>
      <c r="O89" s="21">
        <f t="shared" ref="O89" si="6">I89-N89</f>
        <v>14088.5</v>
      </c>
    </row>
    <row r="90" spans="1:15" ht="11.25" customHeight="1" x14ac:dyDescent="0.25">
      <c r="A90" s="17" t="s">
        <v>459</v>
      </c>
      <c r="B90" s="33" t="s">
        <v>16</v>
      </c>
      <c r="C90" s="34" t="s">
        <v>96</v>
      </c>
      <c r="D90" s="17" t="s">
        <v>245</v>
      </c>
      <c r="E90" s="18" t="s">
        <v>30</v>
      </c>
      <c r="F90" s="20">
        <v>44986</v>
      </c>
      <c r="G90" s="21">
        <v>30000</v>
      </c>
      <c r="H90" s="22">
        <v>0</v>
      </c>
      <c r="I90" s="21">
        <f t="shared" si="3"/>
        <v>30000</v>
      </c>
      <c r="J90" s="21">
        <v>861</v>
      </c>
      <c r="K90" s="21">
        <v>0</v>
      </c>
      <c r="L90" s="21">
        <v>912</v>
      </c>
      <c r="M90" s="21">
        <v>25</v>
      </c>
      <c r="N90" s="21">
        <v>1798</v>
      </c>
      <c r="O90" s="21">
        <v>28202</v>
      </c>
    </row>
    <row r="91" spans="1:15" ht="11.25" customHeight="1" x14ac:dyDescent="0.25">
      <c r="A91" s="17" t="s">
        <v>460</v>
      </c>
      <c r="B91" s="33" t="s">
        <v>16</v>
      </c>
      <c r="C91" s="34" t="s">
        <v>135</v>
      </c>
      <c r="D91" s="17" t="s">
        <v>245</v>
      </c>
      <c r="E91" s="18" t="s">
        <v>30</v>
      </c>
      <c r="F91" s="20">
        <v>44986</v>
      </c>
      <c r="G91" s="21">
        <v>15000</v>
      </c>
      <c r="H91" s="22">
        <v>0</v>
      </c>
      <c r="I91" s="21">
        <f>G91+H91</f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v>911.5</v>
      </c>
      <c r="O91" s="21">
        <v>14088.5</v>
      </c>
    </row>
    <row r="92" spans="1:15" ht="11.25" customHeight="1" x14ac:dyDescent="0.25">
      <c r="A92" s="17" t="s">
        <v>462</v>
      </c>
      <c r="B92" s="33" t="s">
        <v>16</v>
      </c>
      <c r="C92" s="34" t="s">
        <v>114</v>
      </c>
      <c r="D92" s="17" t="s">
        <v>245</v>
      </c>
      <c r="E92" s="18" t="s">
        <v>30</v>
      </c>
      <c r="F92" s="20">
        <v>36982</v>
      </c>
      <c r="G92" s="21">
        <v>20000</v>
      </c>
      <c r="H92" s="17">
        <v>0</v>
      </c>
      <c r="I92" s="21">
        <v>20000</v>
      </c>
      <c r="J92" s="17">
        <v>574</v>
      </c>
      <c r="K92" s="17">
        <v>0</v>
      </c>
      <c r="L92" s="21">
        <v>608</v>
      </c>
      <c r="M92" s="21">
        <v>25</v>
      </c>
      <c r="N92" s="21">
        <v>1207</v>
      </c>
      <c r="O92" s="21">
        <v>18793</v>
      </c>
    </row>
    <row r="93" spans="1:15" ht="11.25" customHeight="1" x14ac:dyDescent="0.25">
      <c r="A93" s="17" t="s">
        <v>463</v>
      </c>
      <c r="B93" s="33" t="s">
        <v>16</v>
      </c>
      <c r="C93" s="34" t="s">
        <v>135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17">
        <v>911.5</v>
      </c>
      <c r="O93" s="21">
        <v>14088.5</v>
      </c>
    </row>
    <row r="94" spans="1:15" ht="11.25" customHeight="1" x14ac:dyDescent="0.25">
      <c r="A94" s="17" t="s">
        <v>464</v>
      </c>
      <c r="B94" s="33" t="s">
        <v>16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17">
        <v>911.5</v>
      </c>
      <c r="O94" s="21">
        <v>14088.5</v>
      </c>
    </row>
    <row r="95" spans="1:15" ht="11.25" customHeight="1" x14ac:dyDescent="0.25">
      <c r="A95" s="17" t="s">
        <v>465</v>
      </c>
      <c r="B95" s="33" t="s">
        <v>28</v>
      </c>
      <c r="C95" s="34" t="s">
        <v>118</v>
      </c>
      <c r="D95" s="17" t="s">
        <v>245</v>
      </c>
      <c r="E95" s="18" t="s">
        <v>30</v>
      </c>
      <c r="F95" s="20">
        <v>36982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0">
        <v>456</v>
      </c>
      <c r="M95" s="21">
        <v>25</v>
      </c>
      <c r="N95" s="17">
        <v>911.5</v>
      </c>
      <c r="O95" s="21">
        <v>14088.5</v>
      </c>
    </row>
    <row r="96" spans="1:15" ht="11.25" customHeight="1" x14ac:dyDescent="0.25">
      <c r="A96" s="17" t="s">
        <v>495</v>
      </c>
      <c r="B96" s="33" t="s">
        <v>28</v>
      </c>
      <c r="C96" s="34" t="s">
        <v>33</v>
      </c>
      <c r="D96" s="17" t="s">
        <v>245</v>
      </c>
      <c r="E96" s="18" t="s">
        <v>30</v>
      </c>
      <c r="F96" s="20">
        <v>45047</v>
      </c>
      <c r="G96" s="21">
        <v>30000</v>
      </c>
      <c r="H96" s="17">
        <v>0</v>
      </c>
      <c r="I96" s="21">
        <v>30000</v>
      </c>
      <c r="J96" s="17">
        <v>861</v>
      </c>
      <c r="K96" s="17">
        <v>0</v>
      </c>
      <c r="L96" s="70">
        <v>912</v>
      </c>
      <c r="M96" s="21">
        <v>125</v>
      </c>
      <c r="N96" s="71">
        <v>1898</v>
      </c>
      <c r="O96" s="21">
        <v>28202</v>
      </c>
    </row>
    <row r="97" spans="1:15" ht="11.25" customHeight="1" x14ac:dyDescent="0.25">
      <c r="A97" s="17" t="s">
        <v>467</v>
      </c>
      <c r="B97" s="33" t="s">
        <v>16</v>
      </c>
      <c r="C97" s="34" t="s">
        <v>135</v>
      </c>
      <c r="D97" s="17" t="s">
        <v>245</v>
      </c>
      <c r="E97" s="18" t="s">
        <v>30</v>
      </c>
      <c r="F97" s="20">
        <v>45047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0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477</v>
      </c>
      <c r="B98" s="33" t="s">
        <v>28</v>
      </c>
      <c r="C98" s="34" t="s">
        <v>126</v>
      </c>
      <c r="D98" s="17" t="s">
        <v>245</v>
      </c>
      <c r="E98" s="18" t="s">
        <v>30</v>
      </c>
      <c r="F98" s="20">
        <v>45108</v>
      </c>
      <c r="G98" s="21">
        <v>25000</v>
      </c>
      <c r="H98" s="17">
        <v>0</v>
      </c>
      <c r="I98" s="21">
        <v>25000</v>
      </c>
      <c r="J98" s="17">
        <v>717.5</v>
      </c>
      <c r="K98" s="17">
        <v>0</v>
      </c>
      <c r="L98" s="71">
        <v>760</v>
      </c>
      <c r="M98" s="21">
        <v>25</v>
      </c>
      <c r="N98" s="17">
        <v>1502.5</v>
      </c>
      <c r="O98" s="21">
        <v>23497.5</v>
      </c>
    </row>
    <row r="99" spans="1:15" ht="11.25" customHeight="1" x14ac:dyDescent="0.25">
      <c r="A99" s="17" t="s">
        <v>478</v>
      </c>
      <c r="B99" s="33" t="s">
        <v>16</v>
      </c>
      <c r="C99" s="34" t="s">
        <v>135</v>
      </c>
      <c r="D99" s="17" t="s">
        <v>245</v>
      </c>
      <c r="E99" s="18" t="s">
        <v>30</v>
      </c>
      <c r="F99" s="20">
        <v>45108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71">
        <v>456</v>
      </c>
      <c r="M99" s="21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487</v>
      </c>
      <c r="B100" s="33" t="s">
        <v>16</v>
      </c>
      <c r="C100" s="34" t="s">
        <v>29</v>
      </c>
      <c r="D100" s="17" t="s">
        <v>245</v>
      </c>
      <c r="E100" s="18" t="s">
        <v>488</v>
      </c>
      <c r="F100" s="20">
        <v>45139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70">
        <v>912</v>
      </c>
      <c r="M100" s="21">
        <v>25</v>
      </c>
      <c r="N100" s="17">
        <v>1798</v>
      </c>
      <c r="O100" s="21">
        <v>28202</v>
      </c>
    </row>
    <row r="101" spans="1:15" ht="11.25" customHeight="1" x14ac:dyDescent="0.25">
      <c r="A101" s="17" t="s">
        <v>489</v>
      </c>
      <c r="B101" s="33" t="s">
        <v>16</v>
      </c>
      <c r="C101" s="34" t="s">
        <v>490</v>
      </c>
      <c r="D101" s="17" t="s">
        <v>245</v>
      </c>
      <c r="E101" s="18" t="s">
        <v>488</v>
      </c>
      <c r="F101" s="20">
        <v>45139</v>
      </c>
      <c r="G101" s="21">
        <v>20000</v>
      </c>
      <c r="H101" s="17">
        <v>0</v>
      </c>
      <c r="I101" s="21">
        <v>20000</v>
      </c>
      <c r="J101" s="17">
        <v>574</v>
      </c>
      <c r="K101" s="17">
        <v>0</v>
      </c>
      <c r="L101" s="70">
        <v>608</v>
      </c>
      <c r="M101" s="21">
        <v>25</v>
      </c>
      <c r="N101" s="17">
        <v>1207</v>
      </c>
      <c r="O101" s="21">
        <v>18793</v>
      </c>
    </row>
    <row r="102" spans="1:15" ht="11.25" customHeight="1" x14ac:dyDescent="0.25">
      <c r="A102" s="17" t="s">
        <v>510</v>
      </c>
      <c r="B102" s="33" t="s">
        <v>16</v>
      </c>
      <c r="C102" s="34" t="s">
        <v>490</v>
      </c>
      <c r="D102" s="17" t="s">
        <v>245</v>
      </c>
      <c r="E102" s="18" t="s">
        <v>488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574</v>
      </c>
      <c r="K102" s="17">
        <v>0</v>
      </c>
      <c r="L102" s="70">
        <v>608</v>
      </c>
      <c r="M102" s="21">
        <v>25</v>
      </c>
      <c r="N102" s="17">
        <v>1207</v>
      </c>
      <c r="O102" s="21">
        <v>18793</v>
      </c>
    </row>
    <row r="103" spans="1:15" ht="11.25" customHeight="1" x14ac:dyDescent="0.25">
      <c r="A103" s="17" t="s">
        <v>511</v>
      </c>
      <c r="B103" s="33" t="s">
        <v>28</v>
      </c>
      <c r="C103" s="34" t="s">
        <v>33</v>
      </c>
      <c r="D103" s="17" t="s">
        <v>245</v>
      </c>
      <c r="E103" s="18" t="s">
        <v>488</v>
      </c>
      <c r="F103" s="20">
        <v>45231</v>
      </c>
      <c r="G103" s="21">
        <v>21000</v>
      </c>
      <c r="H103" s="17">
        <v>0</v>
      </c>
      <c r="I103" s="21">
        <v>21000</v>
      </c>
      <c r="J103" s="17">
        <v>607.70000000000005</v>
      </c>
      <c r="K103" s="17">
        <v>0</v>
      </c>
      <c r="L103" s="70">
        <v>638.4</v>
      </c>
      <c r="M103" s="21">
        <v>25</v>
      </c>
      <c r="N103" s="17">
        <v>1266.0999999999999</v>
      </c>
      <c r="O103" s="21">
        <v>19733.900000000001</v>
      </c>
    </row>
    <row r="104" spans="1:15" ht="11.25" customHeight="1" x14ac:dyDescent="0.25">
      <c r="A104" s="17" t="s">
        <v>512</v>
      </c>
      <c r="B104" s="33" t="s">
        <v>16</v>
      </c>
      <c r="C104" s="34" t="s">
        <v>114</v>
      </c>
      <c r="D104" s="17" t="s">
        <v>245</v>
      </c>
      <c r="E104" s="18" t="s">
        <v>488</v>
      </c>
      <c r="F104" s="20">
        <v>45231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70">
        <v>608</v>
      </c>
      <c r="M104" s="21">
        <v>25</v>
      </c>
      <c r="N104" s="17">
        <v>1207</v>
      </c>
      <c r="O104" s="21">
        <v>18793</v>
      </c>
    </row>
    <row r="105" spans="1:15" ht="11.25" customHeight="1" x14ac:dyDescent="0.25">
      <c r="A105" s="17" t="s">
        <v>513</v>
      </c>
      <c r="B105" s="33" t="s">
        <v>16</v>
      </c>
      <c r="C105" s="34" t="s">
        <v>29</v>
      </c>
      <c r="D105" s="17" t="s">
        <v>245</v>
      </c>
      <c r="E105" s="18" t="s">
        <v>488</v>
      </c>
      <c r="F105" s="20">
        <v>45231</v>
      </c>
      <c r="G105" s="21">
        <v>30000</v>
      </c>
      <c r="H105" s="17">
        <v>0</v>
      </c>
      <c r="I105" s="21">
        <v>30000</v>
      </c>
      <c r="J105" s="17">
        <v>861</v>
      </c>
      <c r="K105" s="17">
        <v>0</v>
      </c>
      <c r="L105" s="70">
        <v>912</v>
      </c>
      <c r="M105" s="21">
        <v>25</v>
      </c>
      <c r="N105" s="17">
        <v>1798</v>
      </c>
      <c r="O105" s="21">
        <v>28202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1859000</v>
      </c>
      <c r="H106" s="29">
        <f>SUM(H5:H91)</f>
        <v>0</v>
      </c>
      <c r="I106" s="28">
        <f>SUM(I5:I105)</f>
        <v>1859000</v>
      </c>
      <c r="J106" s="28">
        <v>53353.31</v>
      </c>
      <c r="K106" s="28">
        <f t="shared" ref="K106" si="7">SUM(K5:K87)</f>
        <v>0</v>
      </c>
      <c r="L106" s="28">
        <v>56513.599999999999</v>
      </c>
      <c r="M106" s="28">
        <f>SUM(M5:M105)</f>
        <v>20672.54</v>
      </c>
      <c r="N106" s="28">
        <v>130539.45</v>
      </c>
      <c r="O106" s="28">
        <v>1728460.55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79" t="s">
        <v>242</v>
      </c>
      <c r="G110" s="79"/>
      <c r="H110" s="79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3"/>
  <sheetViews>
    <sheetView topLeftCell="A30" zoomScale="145" zoomScaleNormal="145" zoomScalePageLayoutView="130" workbookViewId="0">
      <selection activeCell="O52" sqref="O52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8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363</v>
      </c>
      <c r="B22" s="18" t="s">
        <v>28</v>
      </c>
      <c r="C22" s="17" t="s">
        <v>364</v>
      </c>
      <c r="D22" s="17" t="s">
        <v>365</v>
      </c>
      <c r="E22" s="18" t="s">
        <v>334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366</v>
      </c>
      <c r="B23" s="18" t="s">
        <v>16</v>
      </c>
      <c r="C23" s="17" t="s">
        <v>83</v>
      </c>
      <c r="D23" s="17" t="s">
        <v>367</v>
      </c>
      <c r="E23" s="18" t="s">
        <v>334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368</v>
      </c>
      <c r="B24" s="18" t="s">
        <v>16</v>
      </c>
      <c r="C24" s="17" t="s">
        <v>83</v>
      </c>
      <c r="D24" s="17" t="s">
        <v>367</v>
      </c>
      <c r="E24" s="18" t="s">
        <v>334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369</v>
      </c>
      <c r="B25" s="18" t="s">
        <v>16</v>
      </c>
      <c r="C25" s="17" t="s">
        <v>83</v>
      </c>
      <c r="D25" s="17" t="s">
        <v>367</v>
      </c>
      <c r="E25" s="18" t="s">
        <v>334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370</v>
      </c>
      <c r="B26" s="18" t="s">
        <v>16</v>
      </c>
      <c r="C26" s="17" t="s">
        <v>83</v>
      </c>
      <c r="D26" s="17" t="s">
        <v>367</v>
      </c>
      <c r="E26" s="18" t="s">
        <v>334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371</v>
      </c>
      <c r="B27" s="18" t="s">
        <v>16</v>
      </c>
      <c r="C27" s="17" t="s">
        <v>372</v>
      </c>
      <c r="D27" s="17" t="s">
        <v>367</v>
      </c>
      <c r="E27" s="18" t="s">
        <v>334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373</v>
      </c>
      <c r="B28" s="35" t="s">
        <v>16</v>
      </c>
      <c r="C28" s="17" t="s">
        <v>83</v>
      </c>
      <c r="D28" s="17" t="s">
        <v>367</v>
      </c>
      <c r="E28" s="18" t="s">
        <v>334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374</v>
      </c>
      <c r="B29" s="18" t="s">
        <v>16</v>
      </c>
      <c r="C29" s="17" t="s">
        <v>375</v>
      </c>
      <c r="D29" s="17" t="s">
        <v>376</v>
      </c>
      <c r="E29" s="18" t="s">
        <v>334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377</v>
      </c>
      <c r="B30" s="18" t="s">
        <v>28</v>
      </c>
      <c r="C30" s="17" t="s">
        <v>378</v>
      </c>
      <c r="D30" s="17" t="s">
        <v>376</v>
      </c>
      <c r="E30" s="18" t="s">
        <v>334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381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2321.5700000000002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382</v>
      </c>
      <c r="B32" s="18" t="s">
        <v>28</v>
      </c>
      <c r="C32" s="17" t="s">
        <v>380</v>
      </c>
      <c r="D32" s="17" t="s">
        <v>381</v>
      </c>
      <c r="E32" s="18" t="s">
        <v>334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383</v>
      </c>
      <c r="B33" s="18" t="s">
        <v>28</v>
      </c>
      <c r="C33" s="17" t="s">
        <v>384</v>
      </c>
      <c r="D33" s="17" t="s">
        <v>381</v>
      </c>
      <c r="E33" s="18" t="s">
        <v>334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381</v>
      </c>
      <c r="E34" s="18" t="s">
        <v>334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387</v>
      </c>
      <c r="B35" s="18" t="s">
        <v>28</v>
      </c>
      <c r="C35" s="17" t="s">
        <v>479</v>
      </c>
      <c r="D35" s="17" t="s">
        <v>388</v>
      </c>
      <c r="E35" s="18" t="s">
        <v>334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391</v>
      </c>
      <c r="E36" s="18" t="s">
        <v>334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392</v>
      </c>
      <c r="B37" s="18" t="s">
        <v>28</v>
      </c>
      <c r="C37" s="17" t="s">
        <v>393</v>
      </c>
      <c r="D37" s="17" t="s">
        <v>391</v>
      </c>
      <c r="E37" s="18" t="s">
        <v>334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397</v>
      </c>
      <c r="B39" s="18" t="s">
        <v>16</v>
      </c>
      <c r="C39" s="17" t="s">
        <v>398</v>
      </c>
      <c r="D39" s="17" t="s">
        <v>399</v>
      </c>
      <c r="E39" s="18" t="s">
        <v>334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403</v>
      </c>
      <c r="B41" s="18" t="s">
        <v>28</v>
      </c>
      <c r="C41" s="17" t="s">
        <v>404</v>
      </c>
      <c r="D41" s="17" t="s">
        <v>405</v>
      </c>
      <c r="E41" s="18" t="s">
        <v>334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406</v>
      </c>
      <c r="B42" s="18" t="s">
        <v>16</v>
      </c>
      <c r="C42" s="17" t="s">
        <v>407</v>
      </c>
      <c r="D42" s="17" t="s">
        <v>405</v>
      </c>
      <c r="E42" s="18" t="s">
        <v>334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408</v>
      </c>
      <c r="B43" s="18" t="s">
        <v>16</v>
      </c>
      <c r="C43" s="17" t="s">
        <v>66</v>
      </c>
      <c r="D43" s="17" t="s">
        <v>409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410</v>
      </c>
      <c r="B44" s="18" t="s">
        <v>28</v>
      </c>
      <c r="C44" s="17" t="s">
        <v>66</v>
      </c>
      <c r="D44" s="17" t="s">
        <v>409</v>
      </c>
      <c r="E44" s="18" t="s">
        <v>334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411</v>
      </c>
      <c r="B45" s="18" t="s">
        <v>16</v>
      </c>
      <c r="C45" s="17" t="s">
        <v>333</v>
      </c>
      <c r="D45" s="17" t="s">
        <v>412</v>
      </c>
      <c r="E45" s="18" t="s">
        <v>334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5051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416</v>
      </c>
      <c r="B47" s="18" t="s">
        <v>28</v>
      </c>
      <c r="C47" s="17" t="s">
        <v>417</v>
      </c>
      <c r="D47" s="17" t="s">
        <v>418</v>
      </c>
      <c r="E47" s="18" t="s">
        <v>334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419</v>
      </c>
      <c r="B48" s="18" t="s">
        <v>28</v>
      </c>
      <c r="C48" s="17" t="s">
        <v>417</v>
      </c>
      <c r="D48" s="17" t="s">
        <v>418</v>
      </c>
      <c r="E48" s="18" t="s">
        <v>334</v>
      </c>
      <c r="F48" s="20">
        <v>37196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21">
        <v>5025</v>
      </c>
      <c r="N48" s="21">
        <v>8632.59</v>
      </c>
      <c r="O48" s="21">
        <v>35367.410000000003</v>
      </c>
    </row>
    <row r="49" spans="1:15" x14ac:dyDescent="0.25">
      <c r="A49" s="24" t="s">
        <v>420</v>
      </c>
      <c r="B49" s="25">
        <v>44</v>
      </c>
      <c r="C49" s="17"/>
      <c r="D49" s="17"/>
      <c r="E49" s="18"/>
      <c r="F49" s="17"/>
      <c r="G49" s="28">
        <f>SUM(G5:G48)</f>
        <v>2400000</v>
      </c>
      <c r="H49" s="29">
        <f>SUM(H5:H48)</f>
        <v>0</v>
      </c>
      <c r="I49" s="28">
        <f>SUM(I5:I48)</f>
        <v>2400000</v>
      </c>
      <c r="J49" s="28">
        <f>SUM(J5:J48)</f>
        <v>68880.000000000015</v>
      </c>
      <c r="K49" s="28">
        <f>SUM(K5:K48)</f>
        <v>129714.09</v>
      </c>
      <c r="L49" s="28">
        <f>SUM(L5:L48)</f>
        <v>72960.000000000015</v>
      </c>
      <c r="M49" s="28">
        <f>SUM(M5:M48)</f>
        <v>53024.76</v>
      </c>
      <c r="N49" s="28">
        <f>SUM(N5:N48)</f>
        <v>324578.84999999998</v>
      </c>
      <c r="O49" s="28">
        <f>SUM(O5:O48)</f>
        <v>2075421.1500000006</v>
      </c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7" t="s">
        <v>241</v>
      </c>
      <c r="B51" s="16"/>
      <c r="C51" s="16"/>
      <c r="D51" s="3"/>
      <c r="E51" s="6"/>
      <c r="F51" s="79" t="s">
        <v>242</v>
      </c>
      <c r="G51" s="79"/>
      <c r="H51" s="79"/>
      <c r="I51" s="16"/>
      <c r="J51" s="16"/>
      <c r="K51" s="16"/>
      <c r="L51" s="8"/>
      <c r="M51" s="13"/>
      <c r="N51" s="13"/>
      <c r="O51" s="13"/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79"/>
      <c r="G54" s="79"/>
      <c r="H54" s="79"/>
      <c r="I54" s="3"/>
      <c r="J54" s="3"/>
      <c r="K54" s="3"/>
      <c r="L54" s="8"/>
      <c r="M54" s="8"/>
      <c r="N54" s="8"/>
      <c r="O54" s="8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 t="s">
        <v>497</v>
      </c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6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3"/>
      <c r="E72" s="64"/>
      <c r="F72" s="65"/>
    </row>
    <row r="73" spans="1:6" x14ac:dyDescent="0.25">
      <c r="A73" s="62"/>
      <c r="B73" s="63"/>
      <c r="C73" s="62"/>
      <c r="D73" s="66"/>
      <c r="E73" s="64"/>
      <c r="F73" s="65"/>
    </row>
  </sheetData>
  <sortState xmlns:xlrd2="http://schemas.microsoft.com/office/spreadsheetml/2017/richdata2" ref="A5:O48">
    <sortCondition ref="D5:D48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1">
    <cfRule type="duplicateValues" dxfId="13" priority="1"/>
  </conditionalFormatting>
  <conditionalFormatting sqref="A52:A53">
    <cfRule type="duplicateValues" dxfId="12" priority="3"/>
  </conditionalFormatting>
  <conditionalFormatting sqref="A54">
    <cfRule type="duplicateValues" dxfId="11" priority="2"/>
  </conditionalFormatting>
  <conditionalFormatting sqref="A5:A48">
    <cfRule type="duplicateValues" dxfId="10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9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7" t="s">
        <v>2</v>
      </c>
      <c r="D3" s="36" t="s">
        <v>422</v>
      </c>
      <c r="E3" s="36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3.25" customHeight="1" x14ac:dyDescent="0.25">
      <c r="A4" s="17" t="s">
        <v>427</v>
      </c>
      <c r="B4" s="18" t="s">
        <v>16</v>
      </c>
      <c r="C4" s="17" t="s">
        <v>62</v>
      </c>
      <c r="D4" s="17" t="s">
        <v>219</v>
      </c>
      <c r="E4" s="38" t="s">
        <v>428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429</v>
      </c>
      <c r="B5" s="18" t="s">
        <v>16</v>
      </c>
      <c r="C5" s="17" t="s">
        <v>66</v>
      </c>
      <c r="D5" s="17" t="s">
        <v>367</v>
      </c>
      <c r="E5" s="38" t="s">
        <v>428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420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79" t="s">
        <v>242</v>
      </c>
      <c r="G11" s="79"/>
      <c r="H11" s="79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11" sqref="D11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6" t="s">
        <v>2</v>
      </c>
      <c r="D3" s="36" t="s">
        <v>422</v>
      </c>
      <c r="E3" s="36" t="s">
        <v>423</v>
      </c>
      <c r="F3" s="32" t="s">
        <v>433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4" customHeight="1" x14ac:dyDescent="0.25">
      <c r="A4" s="43" t="s">
        <v>434</v>
      </c>
      <c r="B4" s="38" t="s">
        <v>16</v>
      </c>
      <c r="C4" s="43" t="s">
        <v>435</v>
      </c>
      <c r="D4" s="43" t="s">
        <v>345</v>
      </c>
      <c r="E4" s="43" t="s">
        <v>436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437</v>
      </c>
      <c r="B5" s="38" t="s">
        <v>16</v>
      </c>
      <c r="C5" s="43" t="s">
        <v>438</v>
      </c>
      <c r="D5" s="43" t="s">
        <v>345</v>
      </c>
      <c r="E5" s="43" t="s">
        <v>436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439</v>
      </c>
      <c r="B6" s="38" t="s">
        <v>28</v>
      </c>
      <c r="C6" s="43" t="s">
        <v>438</v>
      </c>
      <c r="D6" s="43" t="s">
        <v>345</v>
      </c>
      <c r="E6" s="43" t="s">
        <v>436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440</v>
      </c>
      <c r="B7" s="38" t="s">
        <v>16</v>
      </c>
      <c r="C7" s="43" t="s">
        <v>438</v>
      </c>
      <c r="D7" s="43" t="s">
        <v>345</v>
      </c>
      <c r="E7" s="43" t="s">
        <v>436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441</v>
      </c>
      <c r="B8" s="38" t="s">
        <v>16</v>
      </c>
      <c r="C8" s="43" t="s">
        <v>438</v>
      </c>
      <c r="D8" s="43" t="s">
        <v>345</v>
      </c>
      <c r="E8" s="43" t="s">
        <v>436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442</v>
      </c>
      <c r="B9" s="38" t="s">
        <v>16</v>
      </c>
      <c r="C9" s="43" t="s">
        <v>438</v>
      </c>
      <c r="D9" s="43" t="s">
        <v>345</v>
      </c>
      <c r="E9" s="43" t="s">
        <v>436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443</v>
      </c>
      <c r="B10" s="38" t="s">
        <v>28</v>
      </c>
      <c r="C10" s="43" t="s">
        <v>444</v>
      </c>
      <c r="D10" s="43" t="s">
        <v>345</v>
      </c>
      <c r="E10" s="43" t="s">
        <v>436</v>
      </c>
      <c r="F10" s="34" t="s">
        <v>502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445</v>
      </c>
      <c r="B11" s="38" t="s">
        <v>16</v>
      </c>
      <c r="C11" s="43" t="s">
        <v>444</v>
      </c>
      <c r="D11" s="43" t="s">
        <v>345</v>
      </c>
      <c r="E11" s="43" t="s">
        <v>436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446</v>
      </c>
      <c r="B12" s="38" t="s">
        <v>16</v>
      </c>
      <c r="C12" s="43" t="s">
        <v>444</v>
      </c>
      <c r="D12" s="43" t="s">
        <v>345</v>
      </c>
      <c r="E12" s="43" t="s">
        <v>436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447</v>
      </c>
      <c r="B13" s="38" t="s">
        <v>16</v>
      </c>
      <c r="C13" s="43" t="s">
        <v>444</v>
      </c>
      <c r="D13" s="43" t="s">
        <v>345</v>
      </c>
      <c r="E13" s="43" t="s">
        <v>436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448</v>
      </c>
      <c r="B14" s="38" t="s">
        <v>16</v>
      </c>
      <c r="C14" s="43" t="s">
        <v>444</v>
      </c>
      <c r="D14" s="43" t="s">
        <v>345</v>
      </c>
      <c r="E14" s="43" t="s">
        <v>436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449</v>
      </c>
      <c r="B15" s="38" t="s">
        <v>16</v>
      </c>
      <c r="C15" s="43" t="s">
        <v>444</v>
      </c>
      <c r="D15" s="43" t="s">
        <v>345</v>
      </c>
      <c r="E15" s="43" t="s">
        <v>436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450</v>
      </c>
      <c r="B16" s="38" t="s">
        <v>16</v>
      </c>
      <c r="C16" s="43" t="s">
        <v>444</v>
      </c>
      <c r="D16" s="43" t="s">
        <v>345</v>
      </c>
      <c r="E16" s="43" t="s">
        <v>436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451</v>
      </c>
      <c r="B17" s="38" t="s">
        <v>16</v>
      </c>
      <c r="C17" s="43" t="s">
        <v>444</v>
      </c>
      <c r="D17" s="43" t="s">
        <v>345</v>
      </c>
      <c r="E17" s="43" t="s">
        <v>436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452</v>
      </c>
      <c r="B18" s="38" t="s">
        <v>16</v>
      </c>
      <c r="C18" s="43" t="s">
        <v>444</v>
      </c>
      <c r="D18" s="43" t="s">
        <v>345</v>
      </c>
      <c r="E18" s="43" t="s">
        <v>436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473</v>
      </c>
      <c r="B19" s="38" t="s">
        <v>16</v>
      </c>
      <c r="C19" s="43" t="s">
        <v>444</v>
      </c>
      <c r="D19" s="43" t="s">
        <v>345</v>
      </c>
      <c r="E19" s="43" t="s">
        <v>436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480</v>
      </c>
      <c r="B20" s="38" t="s">
        <v>16</v>
      </c>
      <c r="C20" s="43" t="s">
        <v>444</v>
      </c>
      <c r="D20" s="43" t="s">
        <v>345</v>
      </c>
      <c r="E20" s="43" t="s">
        <v>436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453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79" t="s">
        <v>242</v>
      </c>
      <c r="G26" s="79"/>
      <c r="H26" s="79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D24" sqref="D24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421</v>
      </c>
      <c r="C3" s="32" t="s">
        <v>2</v>
      </c>
      <c r="D3" s="32" t="s">
        <v>422</v>
      </c>
      <c r="E3" s="32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454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455</v>
      </c>
      <c r="E6" s="38" t="s">
        <v>454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367</v>
      </c>
      <c r="E7" s="38" t="s">
        <v>454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420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23702.700000000004</v>
      </c>
      <c r="L12" s="77">
        <f>SUM(L4:L11)</f>
        <v>5168</v>
      </c>
      <c r="M12" s="77">
        <v>0</v>
      </c>
      <c r="N12" s="77">
        <f>SUM(N4:N11)</f>
        <v>33749.700000000004</v>
      </c>
      <c r="O12" s="77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509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421</v>
      </c>
      <c r="C16" s="32" t="s">
        <v>2</v>
      </c>
      <c r="D16" s="32" t="s">
        <v>422</v>
      </c>
      <c r="E16" s="32" t="s">
        <v>423</v>
      </c>
      <c r="F16" s="32" t="s">
        <v>424</v>
      </c>
      <c r="G16" s="32" t="s">
        <v>6</v>
      </c>
      <c r="H16" s="32" t="s">
        <v>7</v>
      </c>
      <c r="I16" s="32" t="s">
        <v>425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426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515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17" t="s">
        <v>495</v>
      </c>
      <c r="B18" s="33" t="s">
        <v>28</v>
      </c>
      <c r="C18" s="34" t="s">
        <v>514</v>
      </c>
      <c r="D18" s="17" t="s">
        <v>245</v>
      </c>
      <c r="E18" s="18" t="s">
        <v>515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81" t="s">
        <v>420</v>
      </c>
      <c r="B19" s="82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2764.22</v>
      </c>
      <c r="L19" s="48">
        <f>SUM(L17:L18)</f>
        <v>1064</v>
      </c>
      <c r="M19" s="48">
        <v>0</v>
      </c>
      <c r="N19" s="48">
        <f>SUM(N17:N18)</f>
        <v>4832.7199999999993</v>
      </c>
      <c r="O19" s="48">
        <f>SUM(O17:O18)</f>
        <v>30167.279999999999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79" t="s">
        <v>242</v>
      </c>
      <c r="G22" s="79"/>
      <c r="H22" s="79"/>
      <c r="I22" s="16"/>
      <c r="J22" s="16"/>
      <c r="K22" s="16"/>
      <c r="L22" s="8"/>
      <c r="M22" s="8"/>
      <c r="N22" s="8"/>
      <c r="O22" s="8"/>
    </row>
    <row r="29" spans="1:15" x14ac:dyDescent="0.25">
      <c r="H29" s="79"/>
      <c r="I29" s="79"/>
      <c r="J29" s="79"/>
      <c r="K29" s="3"/>
      <c r="L29" s="3"/>
      <c r="M29" s="3"/>
    </row>
    <row r="30" spans="1:15" x14ac:dyDescent="0.25">
      <c r="G30" s="79"/>
      <c r="H30" s="79"/>
      <c r="I30" s="79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2023-12-11T13:49:52Z</cp:lastPrinted>
  <dcterms:created xsi:type="dcterms:W3CDTF">2022-12-20T18:48:02Z</dcterms:created>
  <dcterms:modified xsi:type="dcterms:W3CDTF">2023-12-11T14:33:03Z</dcterms:modified>
  <cp:category/>
  <cp:contentStatus/>
</cp:coreProperties>
</file>