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5\"/>
    </mc:Choice>
  </mc:AlternateContent>
  <xr:revisionPtr revIDLastSave="0" documentId="8_{694CCF5B-53BC-4072-941C-F3F577A3C0D4}" xr6:coauthVersionLast="47" xr6:coauthVersionMax="47" xr10:uidLastSave="{00000000-0000-0000-0000-000000000000}"/>
  <bookViews>
    <workbookView xWindow="2685" yWindow="2685" windowWidth="12795" windowHeight="11385" xr2:uid="{D436515C-2468-40DE-84A5-19B5C160F399}"/>
  </bookViews>
  <sheets>
    <sheet name="EJECUCION 2024" sheetId="1" r:id="rId1"/>
  </sheets>
  <definedNames>
    <definedName name="_xlnm.Print_Titles" localSheetId="0">'EJECUCION 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C90" i="1"/>
  <c r="D60" i="1" l="1"/>
  <c r="D59" i="1"/>
  <c r="D58" i="1"/>
  <c r="D57" i="1"/>
  <c r="D56" i="1"/>
  <c r="D55" i="1"/>
  <c r="D54" i="1"/>
  <c r="D35" i="1"/>
  <c r="D34" i="1"/>
  <c r="D33" i="1"/>
  <c r="D32" i="1"/>
  <c r="D31" i="1"/>
  <c r="D30" i="1"/>
  <c r="D29" i="1"/>
  <c r="D28" i="1"/>
  <c r="D27" i="1"/>
  <c r="D25" i="1"/>
  <c r="D24" i="1"/>
  <c r="D23" i="1"/>
  <c r="D22" i="1"/>
  <c r="D21" i="1"/>
  <c r="D20" i="1"/>
  <c r="D19" i="1"/>
  <c r="D18" i="1"/>
  <c r="D17" i="1"/>
  <c r="B16" i="1"/>
  <c r="Q13" i="1"/>
  <c r="D12" i="1"/>
  <c r="D13" i="1"/>
  <c r="D14" i="1"/>
  <c r="D15" i="1"/>
  <c r="F16" i="1"/>
  <c r="G16" i="1"/>
  <c r="H16" i="1"/>
  <c r="I16" i="1"/>
  <c r="J16" i="1"/>
  <c r="K16" i="1"/>
  <c r="L16" i="1"/>
  <c r="M16" i="1"/>
  <c r="N16" i="1"/>
  <c r="O16" i="1"/>
  <c r="P16" i="1"/>
  <c r="G26" i="1"/>
  <c r="Q30" i="1"/>
  <c r="H53" i="1"/>
  <c r="Q62" i="1"/>
  <c r="Q61" i="1"/>
  <c r="Q60" i="1"/>
  <c r="Q59" i="1"/>
  <c r="Q58" i="1"/>
  <c r="Q57" i="1"/>
  <c r="Q56" i="1"/>
  <c r="Q55" i="1"/>
  <c r="Q54" i="1"/>
  <c r="Q35" i="1"/>
  <c r="Q34" i="1"/>
  <c r="Q33" i="1"/>
  <c r="Q32" i="1"/>
  <c r="Q31" i="1"/>
  <c r="Q29" i="1"/>
  <c r="Q28" i="1"/>
  <c r="Q27" i="1"/>
  <c r="Q25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E53" i="1"/>
  <c r="F53" i="1"/>
  <c r="G53" i="1"/>
  <c r="I53" i="1"/>
  <c r="J53" i="1"/>
  <c r="K53" i="1"/>
  <c r="L53" i="1"/>
  <c r="M53" i="1"/>
  <c r="N53" i="1"/>
  <c r="O53" i="1"/>
  <c r="P53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E26" i="1"/>
  <c r="F26" i="1"/>
  <c r="H26" i="1"/>
  <c r="I26" i="1"/>
  <c r="J26" i="1"/>
  <c r="K26" i="1"/>
  <c r="L26" i="1"/>
  <c r="M26" i="1"/>
  <c r="N26" i="1"/>
  <c r="O26" i="1"/>
  <c r="P26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D74" i="1"/>
  <c r="D68" i="1"/>
  <c r="D63" i="1"/>
  <c r="D45" i="1"/>
  <c r="B90" i="1"/>
  <c r="B74" i="1"/>
  <c r="B68" i="1"/>
  <c r="B63" i="1"/>
  <c r="B45" i="1"/>
  <c r="B26" i="1"/>
  <c r="Q14" i="1"/>
  <c r="D16" i="1" l="1"/>
  <c r="Q26" i="1"/>
  <c r="Q53" i="1"/>
  <c r="E10" i="1"/>
  <c r="E16" i="1"/>
  <c r="N10" i="1"/>
  <c r="B10" i="1"/>
  <c r="B53" i="1"/>
  <c r="E80" i="1" l="1"/>
  <c r="B80" i="1"/>
  <c r="B92" i="1" s="1"/>
  <c r="C92" i="1"/>
  <c r="D53" i="1"/>
  <c r="D26" i="1"/>
  <c r="D10" i="1"/>
  <c r="D80" i="1" l="1"/>
  <c r="D92" i="1"/>
  <c r="B9" i="1"/>
  <c r="C9" i="1" l="1"/>
  <c r="D9" i="1"/>
  <c r="K10" i="1" l="1"/>
  <c r="K80" i="1" l="1"/>
  <c r="K92" i="1"/>
  <c r="K9" i="1"/>
  <c r="F10" i="1" l="1"/>
  <c r="F80" i="1" l="1"/>
  <c r="F92" i="1"/>
  <c r="G10" i="1"/>
  <c r="G80" i="1" s="1"/>
  <c r="G9" i="1" l="1"/>
  <c r="Q24" i="1"/>
  <c r="Q23" i="1"/>
  <c r="Q22" i="1"/>
  <c r="Q21" i="1"/>
  <c r="Q20" i="1"/>
  <c r="Q19" i="1"/>
  <c r="Q18" i="1"/>
  <c r="Q17" i="1"/>
  <c r="Q15" i="1"/>
  <c r="Q12" i="1"/>
  <c r="Q11" i="1"/>
  <c r="P10" i="1"/>
  <c r="O10" i="1"/>
  <c r="M10" i="1"/>
  <c r="L10" i="1"/>
  <c r="J10" i="1"/>
  <c r="I10" i="1"/>
  <c r="H10" i="1"/>
  <c r="Q10" i="1" l="1"/>
  <c r="O80" i="1"/>
  <c r="P80" i="1"/>
  <c r="J80" i="1"/>
  <c r="H80" i="1"/>
  <c r="I80" i="1"/>
  <c r="L80" i="1"/>
  <c r="M80" i="1"/>
  <c r="N92" i="1"/>
  <c r="N80" i="1"/>
  <c r="I92" i="1"/>
  <c r="J92" i="1"/>
  <c r="O92" i="1"/>
  <c r="M92" i="1"/>
  <c r="P92" i="1"/>
  <c r="L92" i="1"/>
  <c r="H92" i="1"/>
  <c r="G92" i="1"/>
  <c r="I9" i="1"/>
  <c r="E9" i="1"/>
  <c r="J9" i="1"/>
  <c r="H9" i="1"/>
  <c r="Q16" i="1"/>
  <c r="M9" i="1"/>
  <c r="F9" i="1"/>
  <c r="L9" i="1"/>
  <c r="N9" i="1"/>
  <c r="O9" i="1"/>
  <c r="E92" i="1"/>
  <c r="P9" i="1"/>
  <c r="Q80" i="1" l="1"/>
  <c r="Q92" i="1"/>
  <c r="Q9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<sst xmlns="http://schemas.openxmlformats.org/spreadsheetml/2006/main" count="117" uniqueCount="117">
  <si>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</si>
  <si>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</si>
  <si>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</si>
  <si>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</si>
  <si>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</si>
  <si>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</si>
  <si>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</si>
  <si>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</si>
  <si>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</si>
  <si>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</si>
  <si>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</si>
  <si>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</si>
  <si>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</si>
  <si>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</si>
  <si>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</si>
  <si>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</si>
  <si>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</si>
  <si>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</si>
  <si>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</si>
  <si>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</si>
  <si>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</si>
  <si>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</si>
  <si>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</si>
  <si>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</si>
  <si>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</si>
  <si>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</si>
  <si>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</si>
  <si>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</si>
  <si>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</si>
  <si>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</si>
  <si>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</si>
  <si>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</si>
  <si>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</si>
  <si>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</si>
  <si>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</si>
  <si>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</si>
  <si>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</si>
  <si>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</si>
  <si>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</si>
  <si>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</si>
  <si>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</si>
  <si>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</si>
  <si>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</si>
  <si>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</si>
  <si>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</si>
  <si>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</si>
  <si>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</si>
  <si>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</si>
  <si>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</si>
  <si>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</si>
  <si>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</si>
  <si>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</si>
  <si>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</si>
  <si>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</si>
  <si>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</si>
  <si>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</si>
  <si>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</si>
  <si>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</si>
  <si>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</si>
  <si>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</si>
  <si>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</si>
  <si>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</si>
  <si>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</si>
  <si>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</si>
  <si>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</si>
  <si>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</si>
  <si>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</si>
  <si>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</si>
  <si>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</si>
  <si>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</si>
  <si>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</si>
  <si>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</si>
  <si>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</si>
  <si>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</si>
  <si>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</si>
  <si>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</si>
  <si>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</si>
  <si>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</si>
  <si>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</si>
  <si>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</si>
  <si>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</si>
  <si>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</si>
  <si>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</si>
  <si>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</si>
  <si>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</si>
  <si>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</si>
  <si>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</si>
  <si>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</si>
  <si>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</si>
  <si>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</si>
  <si>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</si>
  <si>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</si>
  <si>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</si>
  <si>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</si>
  <si>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</si>
  <si>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</si>
  <si>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</si>
  <si>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</si>
  <si>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</si>
  <si>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</si>
  <si>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</si>
  <si>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</si>
  <si>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</si>
  <si>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</si>
  <si>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</si>
  <si>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</si>
  <si>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</si>
  <si>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</si>
  <si>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</si>
  <si>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>2.6.9 - EDIFICIOS,ESTRUCTURAS, TIERRAS,TERRENOS Y OBJETOS DE VALOR</t>
  </si>
  <si>
    <t>EJECUCIÓN DE GASTOS Y APLICACIONES FINANCIERAS AÑO 2025</t>
  </si>
  <si>
    <t xml:space="preserve">Melba Peña                                                                                                                                                                          </t>
  </si>
  <si>
    <t xml:space="preserve">Pedro Antonio Gilbert Noboa      </t>
  </si>
  <si>
    <t xml:space="preserve">Enc. de Presupuesto                                                                                                                              </t>
  </si>
  <si>
    <t xml:space="preserve">Director Administrativo y Financiero    </t>
  </si>
  <si>
    <t>Fuente de registro: 01 de enero al  31 de julio  2025</t>
  </si>
  <si>
    <t>Fecha de imputación: hasta el  31 de julio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</si>
</sst>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1" fillId="0" borderId="0" xfId="0" applyFont="1"/>
    <xf numFmtId="43" fontId="4" fillId="0" borderId="13" xfId="0" applyNumberFormat="1" applyFont="1" applyBorder="1" applyAlignment="1">
      <alignment horizontal="right"/>
    </xf>
    <xf numFmtId="43" fontId="25" fillId="0" borderId="6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/>
    </xf>
    <xf numFmtId="43" fontId="25" fillId="0" borderId="16" xfId="0" applyNumberFormat="1" applyFont="1" applyBorder="1" applyAlignment="1">
      <alignment horizontal="right"/>
    </xf>
    <xf numFmtId="43" fontId="23" fillId="0" borderId="6" xfId="0" applyNumberFormat="1" applyFont="1" applyBorder="1" applyAlignment="1">
      <alignment horizontal="right"/>
    </xf>
    <xf numFmtId="4" fontId="24" fillId="0" borderId="6" xfId="0" applyNumberFormat="1" applyFont="1" applyBorder="1" applyAlignment="1">
      <alignment horizontal="right" shrinkToFit="1"/>
    </xf>
    <xf numFmtId="4" fontId="24" fillId="0" borderId="13" xfId="0" applyNumberFormat="1" applyFont="1" applyBorder="1" applyAlignment="1">
      <alignment horizontal="right" shrinkToFit="1"/>
    </xf>
    <xf numFmtId="4" fontId="24" fillId="0" borderId="16" xfId="0" applyNumberFormat="1" applyFont="1" applyBorder="1" applyAlignment="1">
      <alignment horizontal="right" shrinkToFit="1"/>
    </xf>
    <xf numFmtId="49" fontId="25" fillId="0" borderId="5" xfId="0" applyNumberFormat="1" applyFont="1" applyBorder="1"/>
    <xf numFmtId="43" fontId="25" fillId="0" borderId="12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wrapText="1"/>
    </xf>
    <xf numFmtId="49" fontId="23" fillId="0" borderId="5" xfId="0" applyNumberFormat="1" applyFont="1" applyBorder="1"/>
    <xf numFmtId="4" fontId="24" fillId="0" borderId="12" xfId="0" applyNumberFormat="1" applyFont="1" applyBorder="1" applyAlignment="1">
      <alignment horizontal="right" shrinkToFit="1"/>
    </xf>
    <xf numFmtId="49" fontId="23" fillId="4" borderId="5" xfId="0" applyNumberFormat="1" applyFont="1" applyFill="1" applyBorder="1"/>
    <xf numFmtId="4" fontId="24" fillId="4" borderId="6" xfId="0" applyNumberFormat="1" applyFont="1" applyFill="1" applyBorder="1" applyAlignment="1">
      <alignment horizontal="right" shrinkToFit="1"/>
    </xf>
    <xf numFmtId="4" fontId="24" fillId="4" borderId="12" xfId="0" applyNumberFormat="1" applyFont="1" applyFill="1" applyBorder="1" applyAlignment="1">
      <alignment horizontal="right" shrinkToFit="1"/>
    </xf>
    <xf numFmtId="4" fontId="26" fillId="0" borderId="6" xfId="0" applyNumberFormat="1" applyFont="1" applyBorder="1" applyAlignment="1">
      <alignment horizontal="right" vertical="top" shrinkToFit="1"/>
    </xf>
    <xf numFmtId="43" fontId="23" fillId="0" borderId="15" xfId="0" applyNumberFormat="1" applyFont="1" applyBorder="1" applyAlignment="1">
      <alignment horizontal="right"/>
    </xf>
    <xf numFmtId="43" fontId="23" fillId="0" borderId="17" xfId="0" applyNumberFormat="1" applyFont="1" applyBorder="1" applyAlignment="1">
      <alignment horizontal="right"/>
    </xf>
    <xf numFmtId="0" fontId="28" fillId="3" borderId="8" xfId="0" applyFont="1" applyFill="1" applyBorder="1" applyAlignment="1">
      <alignment horizontal="left"/>
    </xf>
    <xf numFmtId="43" fontId="28" fillId="3" borderId="9" xfId="0" applyNumberFormat="1" applyFont="1" applyFill="1" applyBorder="1" applyAlignment="1">
      <alignment horizontal="right"/>
    </xf>
    <xf numFmtId="43" fontId="28" fillId="3" borderId="14" xfId="0" applyNumberFormat="1" applyFont="1" applyFill="1" applyBorder="1" applyAlignment="1">
      <alignment horizontal="right"/>
    </xf>
    <xf numFmtId="43" fontId="28" fillId="3" borderId="18" xfId="0" applyNumberFormat="1" applyFont="1" applyFill="1" applyBorder="1" applyAlignment="1">
      <alignment horizontal="right"/>
    </xf>
    <xf numFmtId="0" fontId="29" fillId="0" borderId="0" xfId="0" applyFont="1"/>
    <xf numFmtId="43" fontId="23" fillId="0" borderId="12" xfId="0" applyNumberFormat="1" applyFont="1" applyBorder="1" applyAlignment="1">
      <alignment horizontal="right"/>
    </xf>
    <xf numFmtId="4" fontId="24" fillId="4" borderId="16" xfId="0" applyNumberFormat="1" applyFont="1" applyFill="1" applyBorder="1" applyAlignment="1">
      <alignment horizontal="right" shrinkToFit="1"/>
    </xf>
    <xf numFmtId="43" fontId="28" fillId="3" borderId="19" xfId="0" applyNumberFormat="1" applyFont="1" applyFill="1" applyBorder="1" applyAlignment="1">
      <alignment horizontal="right"/>
    </xf>
    <xf numFmtId="0" fontId="30" fillId="0" borderId="0" xfId="0" applyFont="1" applyAlignment="1">
      <alignment horizontal="left"/>
    </xf>
    <xf numFmtId="0" fontId="31" fillId="0" borderId="0" xfId="0" applyFont="1"/>
    <xf numFmtId="0" fontId="30" fillId="0" borderId="0" xfId="0" applyFont="1"/>
    <xf numFmtId="0" fontId="32" fillId="0" borderId="0" xfId="0" applyFont="1"/>
    <xf numFmtId="43" fontId="25" fillId="0" borderId="20" xfId="0" applyNumberFormat="1" applyFont="1" applyBorder="1" applyAlignment="1">
      <alignment horizontal="right"/>
    </xf>
    <xf numFmtId="43" fontId="25" fillId="0" borderId="21" xfId="0" applyNumberFormat="1" applyFont="1" applyBorder="1" applyAlignment="1">
      <alignment horizontal="right"/>
    </xf>
    <xf numFmtId="43" fontId="25" fillId="0" borderId="22" xfId="0" applyNumberFormat="1" applyFont="1" applyBorder="1" applyAlignment="1">
      <alignment horizontal="right"/>
    </xf>
    <xf numFmtId="43" fontId="4" fillId="0" borderId="23" xfId="0" applyNumberFormat="1" applyFont="1" applyBorder="1" applyAlignment="1">
      <alignment horizontal="right"/>
    </xf>
    <xf numFmtId="49" fontId="22" fillId="3" borderId="8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 wrapText="1"/>
    </xf>
    <xf numFmtId="49" fontId="33" fillId="3" borderId="10" xfId="0" applyNumberFormat="1" applyFont="1" applyFill="1" applyBorder="1" applyAlignment="1">
      <alignment horizontal="center" vertical="center" wrapText="1"/>
    </xf>
    <xf numFmtId="49" fontId="33" fillId="3" borderId="7" xfId="0" applyNumberFormat="1" applyFont="1" applyFill="1" applyBorder="1" applyAlignment="1">
      <alignment horizontal="center" wrapText="1"/>
    </xf>
    <xf numFmtId="49" fontId="33" fillId="3" borderId="7" xfId="0" applyNumberFormat="1" applyFont="1" applyFill="1" applyBorder="1" applyAlignment="1">
      <alignment horizontal="center"/>
    </xf>
    <xf numFmtId="49" fontId="33" fillId="3" borderId="8" xfId="0" applyNumberFormat="1" applyFont="1" applyFill="1" applyBorder="1" applyAlignment="1">
      <alignment horizontal="center"/>
    </xf>
    <xf numFmtId="49" fontId="33" fillId="3" borderId="14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/>
    </xf>
    <xf numFmtId="49" fontId="33" fillId="3" borderId="11" xfId="0" applyNumberFormat="1" applyFont="1" applyFill="1" applyBorder="1" applyAlignment="1">
      <alignment horizontal="center"/>
    </xf>
    <xf numFmtId="49" fontId="34" fillId="2" borderId="0" xfId="0" applyNumberFormat="1" applyFont="1" applyFill="1" applyAlignment="1">
      <alignment horizontal="center"/>
    </xf>
    <xf numFmtId="49" fontId="33" fillId="3" borderId="19" xfId="0" applyNumberFormat="1" applyFont="1" applyFill="1" applyBorder="1" applyAlignment="1">
      <alignment horizontal="center"/>
    </xf>
    <xf numFmtId="43" fontId="25" fillId="0" borderId="15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horizontal="left"/>
    </xf>
    <xf numFmtId="49" fontId="25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/>
    </xf>
    <xf numFmtId="49" fontId="27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 wrapText="1"/>
    </xf>
    <xf numFmtId="49" fontId="25" fillId="0" borderId="24" xfId="0" applyNumberFormat="1" applyFont="1" applyBorder="1" applyAlignment="1">
      <alignment horizontal="left" wrapText="1"/>
    </xf>
    <xf numFmtId="43" fontId="25" fillId="0" borderId="25" xfId="0" applyNumberFormat="1" applyFont="1" applyBorder="1" applyAlignment="1">
      <alignment horizontal="right"/>
    </xf>
    <xf numFmtId="49" fontId="23" fillId="0" borderId="26" xfId="0" applyNumberFormat="1" applyFont="1" applyBorder="1"/>
    <xf numFmtId="49" fontId="25" fillId="0" borderId="26" xfId="0" applyNumberFormat="1" applyFont="1" applyBorder="1"/>
    <xf numFmtId="49" fontId="25" fillId="0" borderId="26" xfId="0" applyNumberFormat="1" applyFont="1" applyBorder="1" applyAlignment="1">
      <alignment wrapText="1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3" fontId="25" fillId="0" borderId="16" xfId="0" applyNumberFormat="1" applyFont="1" applyBorder="1" applyAlignment="1">
      <alignment horizontal="right" vertical="center"/>
    </xf>
    <xf numFmtId="4" fontId="8" fillId="2" borderId="0" xfId="0" applyNumberFormat="1" applyFont="1" applyFill="1" applyAlignment="1">
      <alignment vertical="top" shrinkToFit="1"/>
    </xf>
    <xf numFmtId="39" fontId="26" fillId="0" borderId="0" xfId="0" applyNumberFormat="1" applyFont="1" applyAlignment="1">
      <alignment vertical="top" shrinkToFit="1"/>
    </xf>
    <xf numFmtId="43" fontId="25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shrinkToFit="1"/>
    </xf>
    <xf numFmtId="4" fontId="26" fillId="0" borderId="0" xfId="0" applyNumberFormat="1" applyFont="1" applyAlignment="1">
      <alignment vertical="top" shrinkToFit="1"/>
    </xf>
    <xf numFmtId="39" fontId="26" fillId="0" borderId="21" xfId="0" applyNumberFormat="1" applyFont="1" applyBorder="1" applyAlignment="1">
      <alignment vertical="top" shrinkToFit="1"/>
    </xf>
    <xf numFmtId="49" fontId="25" fillId="0" borderId="27" xfId="0" applyNumberFormat="1" applyFont="1" applyBorder="1"/>
    <xf numFmtId="43" fontId="25" fillId="0" borderId="28" xfId="0" applyNumberFormat="1" applyFont="1" applyBorder="1" applyAlignment="1">
      <alignment horizontal="right"/>
    </xf>
    <xf numFmtId="49" fontId="23" fillId="0" borderId="29" xfId="0" applyNumberFormat="1" applyFont="1" applyBorder="1" applyAlignment="1">
      <alignment horizontal="left"/>
    </xf>
    <xf numFmtId="4" fontId="24" fillId="4" borderId="0" xfId="0" applyNumberFormat="1" applyFont="1" applyFill="1" applyAlignment="1">
      <alignment horizontal="right" shrinkToFit="1"/>
    </xf>
    <xf numFmtId="43" fontId="23" fillId="0" borderId="0" xfId="0" applyNumberFormat="1" applyFont="1" applyAlignment="1">
      <alignment horizontal="right"/>
    </xf>
    <xf numFmtId="43" fontId="25" fillId="0" borderId="6" xfId="0" applyNumberFormat="1" applyFont="1" applyBorder="1" applyAlignment="1">
      <alignment horizontal="right" vertical="center"/>
    </xf>
    <xf numFmtId="43" fontId="25" fillId="0" borderId="34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 vertical="center"/>
    </xf>
    <xf numFmtId="43" fontId="25" fillId="0" borderId="12" xfId="0" applyNumberFormat="1" applyFont="1" applyBorder="1" applyAlignment="1">
      <alignment horizontal="right" vertical="center"/>
    </xf>
    <xf numFmtId="43" fontId="25" fillId="0" borderId="0" xfId="0" applyNumberFormat="1" applyFont="1" applyAlignment="1">
      <alignment horizontal="right" vertical="center"/>
    </xf>
    <xf numFmtId="4" fontId="26" fillId="0" borderId="6" xfId="0" applyNumberFormat="1" applyFont="1" applyBorder="1" applyAlignment="1">
      <alignment horizontal="right" vertical="center" shrinkToFit="1"/>
    </xf>
    <xf numFmtId="39" fontId="26" fillId="0" borderId="0" xfId="0" applyNumberFormat="1" applyFont="1" applyAlignment="1">
      <alignment horizontal="right" vertical="center" shrinkToFit="1"/>
    </xf>
    <xf numFmtId="4" fontId="26" fillId="0" borderId="0" xfId="0" applyNumberFormat="1" applyFont="1" applyAlignment="1">
      <alignment horizontal="right" vertical="center" shrinkToFit="1"/>
    </xf>
    <xf numFmtId="4" fontId="26" fillId="0" borderId="12" xfId="0" applyNumberFormat="1" applyFont="1" applyBorder="1" applyAlignment="1">
      <alignment horizontal="right" vertical="center" shrinkToFit="1"/>
    </xf>
    <xf numFmtId="4" fontId="24" fillId="0" borderId="0" xfId="0" applyNumberFormat="1" applyFont="1" applyAlignment="1">
      <alignment horizontal="right" vertical="center" shrinkToFit="1"/>
    </xf>
    <xf numFmtId="4" fontId="24" fillId="0" borderId="6" xfId="0" applyNumberFormat="1" applyFont="1" applyBorder="1" applyAlignment="1">
      <alignment horizontal="right" vertical="center" shrinkToFit="1"/>
    </xf>
    <xf numFmtId="4" fontId="24" fillId="0" borderId="13" xfId="0" applyNumberFormat="1" applyFont="1" applyBorder="1" applyAlignment="1">
      <alignment horizontal="right" vertical="center" shrinkToFit="1"/>
    </xf>
    <xf numFmtId="4" fontId="24" fillId="0" borderId="12" xfId="0" applyNumberFormat="1" applyFont="1" applyBorder="1" applyAlignment="1">
      <alignment horizontal="right" vertical="center" shrinkToFit="1"/>
    </xf>
    <xf numFmtId="4" fontId="24" fillId="0" borderId="16" xfId="0" applyNumberFormat="1" applyFont="1" applyBorder="1" applyAlignment="1">
      <alignment horizontal="right" vertical="center" shrinkToFit="1"/>
    </xf>
    <xf numFmtId="39" fontId="24" fillId="0" borderId="0" xfId="0" applyNumberFormat="1" applyFont="1" applyAlignment="1">
      <alignment horizontal="right" vertical="center" shrinkToFit="1"/>
    </xf>
    <xf numFmtId="4" fontId="26" fillId="0" borderId="0" xfId="1" applyNumberFormat="1" applyFont="1" applyBorder="1" applyAlignment="1">
      <alignment horizontal="right" vertical="center" shrinkToFit="1"/>
    </xf>
    <xf numFmtId="43" fontId="23" fillId="0" borderId="6" xfId="0" applyNumberFormat="1" applyFont="1" applyBorder="1" applyAlignment="1">
      <alignment horizontal="right" vertical="center"/>
    </xf>
    <xf numFmtId="43" fontId="25" fillId="0" borderId="6" xfId="1" applyFont="1" applyBorder="1" applyAlignment="1">
      <alignment horizontal="right" vertical="center"/>
    </xf>
    <xf numFmtId="39" fontId="24" fillId="0" borderId="0" xfId="0" applyNumberFormat="1" applyFont="1" applyAlignment="1">
      <alignment horizontal="right" vertical="top" shrinkToFit="1"/>
    </xf>
    <xf numFmtId="43" fontId="23" fillId="0" borderId="16" xfId="0" applyNumberFormat="1" applyFont="1" applyBorder="1" applyAlignment="1">
      <alignment horizontal="right" vertical="center"/>
    </xf>
    <xf numFmtId="4" fontId="24" fillId="0" borderId="30" xfId="0" applyNumberFormat="1" applyFont="1" applyBorder="1" applyAlignment="1">
      <alignment horizontal="right" vertical="center" shrinkToFit="1"/>
    </xf>
    <xf numFmtId="4" fontId="24" fillId="0" borderId="31" xfId="0" applyNumberFormat="1" applyFont="1" applyBorder="1" applyAlignment="1">
      <alignment vertical="center" shrinkToFit="1"/>
    </xf>
    <xf numFmtId="4" fontId="24" fillId="0" borderId="31" xfId="0" applyNumberFormat="1" applyFont="1" applyBorder="1" applyAlignment="1">
      <alignment horizontal="right" vertical="center" shrinkToFit="1"/>
    </xf>
    <xf numFmtId="43" fontId="23" fillId="0" borderId="30" xfId="0" applyNumberFormat="1" applyFont="1" applyBorder="1" applyAlignment="1">
      <alignment horizontal="right" vertical="center"/>
    </xf>
    <xf numFmtId="43" fontId="23" fillId="0" borderId="32" xfId="0" applyNumberFormat="1" applyFont="1" applyBorder="1" applyAlignment="1">
      <alignment horizontal="right" vertical="center"/>
    </xf>
    <xf numFmtId="43" fontId="23" fillId="0" borderId="33" xfId="0" applyNumberFormat="1" applyFont="1" applyBorder="1" applyAlignment="1">
      <alignment horizontal="right" vertical="center"/>
    </xf>
    <xf numFmtId="43" fontId="23" fillId="4" borderId="6" xfId="0" applyNumberFormat="1" applyFont="1" applyFill="1" applyBorder="1" applyAlignment="1">
      <alignment vertical="center"/>
    </xf>
    <xf numFmtId="4" fontId="24" fillId="4" borderId="0" xfId="0" applyNumberFormat="1" applyFont="1" applyFill="1" applyAlignment="1">
      <alignment vertical="center" shrinkToFit="1"/>
    </xf>
    <xf numFmtId="4" fontId="24" fillId="4" borderId="6" xfId="0" applyNumberFormat="1" applyFont="1" applyFill="1" applyBorder="1" applyAlignment="1">
      <alignment vertical="center" shrinkToFit="1"/>
    </xf>
    <xf numFmtId="4" fontId="24" fillId="4" borderId="12" xfId="0" applyNumberFormat="1" applyFont="1" applyFill="1" applyBorder="1" applyAlignment="1">
      <alignment vertical="center" shrinkToFit="1"/>
    </xf>
    <xf numFmtId="4" fontId="24" fillId="4" borderId="16" xfId="0" applyNumberFormat="1" applyFont="1" applyFill="1" applyBorder="1" applyAlignment="1">
      <alignment vertical="center" shrinkToFit="1"/>
    </xf>
    <xf numFmtId="43" fontId="25" fillId="0" borderId="35" xfId="0" applyNumberFormat="1" applyFont="1" applyBorder="1" applyAlignment="1">
      <alignment horizontal="right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404793</xdr:colOff>
      <xdr:row>0</xdr:row>
      <xdr:rowOff>200948</xdr:rowOff>
    </xdr:from>
    <xdr:to>
      <xdr:col>16</xdr:col>
      <xdr:colOff>701674</xdr:colOff>
      <xdr:row>5</xdr:row>
      <xdr:rowOff>139701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5743" y="200948"/>
          <a:ext cx="1827231" cy="98015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0</xdr:rowOff>
    </xdr:from>
    <xdr:to>
      <xdr:col>0</xdr:col>
      <xdr:colOff>2235200</xdr:colOff>
      <xdr:row>6</xdr:row>
      <xdr:rowOff>124365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0"/>
          <a:ext cx="2190750" cy="1365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Y1098"/>
  <sheetViews>
    <sheetView showGridLines="0" tabSelected="1" topLeftCell="A25" zoomScale="150" zoomScaleNormal="150" workbookViewId="0">
      <selection activeCell="A29" sqref="A29"/>
    </sheetView>
  </sheetViews>
  <sheetFormatPr baseColWidth="10" defaultColWidth="14.42578125" defaultRowHeight="15.75" customHeight="1" x14ac:dyDescent="0.2"/>
  <cols>
    <col min="1" max="1" width="60.140625" customWidth="1"/>
    <col min="2" max="2" width="14.28515625" customWidth="1"/>
    <col min="3" max="3" width="18.28515625" hidden="1" customWidth="1"/>
    <col min="4" max="4" width="13.140625" customWidth="1"/>
    <col min="5" max="5" width="11.42578125" customWidth="1"/>
    <col min="6" max="6" width="11.28515625" customWidth="1"/>
    <col min="7" max="7" width="11.140625" customWidth="1"/>
    <col min="8" max="8" width="11.7109375" customWidth="1"/>
    <col min="9" max="9" width="11.5703125" customWidth="1"/>
    <col min="10" max="10" width="10.7109375" customWidth="1"/>
    <col min="11" max="11" width="11" customWidth="1"/>
    <col min="12" max="13" width="12.7109375" hidden="1" customWidth="1"/>
    <col min="14" max="14" width="12.5703125" hidden="1" customWidth="1"/>
    <col min="15" max="16" width="14" hidden="1" customWidth="1"/>
    <col min="17" max="17" width="11.42578125" customWidth="1"/>
    <col min="18" max="18" width="11.5703125" bestFit="1" customWidth="1"/>
    <col min="19" max="19" width="12.85546875" bestFit="1" customWidth="1"/>
    <col min="20" max="25" width="8" customWidth="1"/>
  </cols>
  <sheetData>
    <row r="1" spans="1:25" ht="15.75" customHeight="1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25" ht="15.75" customHeight="1" x14ac:dyDescent="0.2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25" ht="15.75" customHeight="1" x14ac:dyDescent="0.25">
      <c r="A3" s="138" t="s">
        <v>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1:25" ht="15.75" customHeight="1" x14ac:dyDescent="0.25">
      <c r="A4" s="138" t="s">
        <v>110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</row>
    <row r="5" spans="1:25" ht="18" customHeight="1" x14ac:dyDescent="0.25">
      <c r="A5" s="138" t="s">
        <v>107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2"/>
      <c r="S5" s="1"/>
      <c r="T5" s="1"/>
      <c r="U5" s="1"/>
      <c r="V5" s="1"/>
      <c r="W5" s="1"/>
      <c r="X5" s="1"/>
      <c r="Y5" s="1"/>
    </row>
    <row r="6" spans="1:25" ht="16.5" customHeight="1" x14ac:dyDescent="0.25">
      <c r="A6" s="138" t="s">
        <v>2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25"/>
      <c r="S6" s="1"/>
      <c r="T6" s="1"/>
      <c r="U6" s="1"/>
      <c r="V6" s="1"/>
      <c r="W6" s="1"/>
      <c r="X6" s="1"/>
      <c r="Y6" s="1"/>
    </row>
    <row r="7" spans="1:25" ht="16.5" customHeight="1" thickBot="1" x14ac:dyDescent="0.3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25"/>
      <c r="S7" s="1"/>
      <c r="T7" s="1"/>
      <c r="U7" s="1"/>
      <c r="V7" s="1"/>
      <c r="W7" s="1"/>
      <c r="X7" s="1"/>
      <c r="Y7" s="1"/>
    </row>
    <row r="8" spans="1:25" ht="36.75" customHeight="1" thickBot="1" x14ac:dyDescent="0.25">
      <c r="A8" s="69" t="s">
        <v>3</v>
      </c>
      <c r="B8" s="70" t="s">
        <v>47</v>
      </c>
      <c r="C8" s="71" t="s">
        <v>46</v>
      </c>
      <c r="D8" s="72" t="s">
        <v>48</v>
      </c>
      <c r="E8" s="73" t="s">
        <v>4</v>
      </c>
      <c r="F8" s="74" t="s">
        <v>5</v>
      </c>
      <c r="G8" s="73" t="s">
        <v>6</v>
      </c>
      <c r="H8" s="73" t="s">
        <v>7</v>
      </c>
      <c r="I8" s="75" t="s">
        <v>8</v>
      </c>
      <c r="J8" s="76" t="s">
        <v>9</v>
      </c>
      <c r="K8" s="77" t="s">
        <v>10</v>
      </c>
      <c r="L8" s="77" t="s">
        <v>11</v>
      </c>
      <c r="M8" s="77" t="s">
        <v>12</v>
      </c>
      <c r="N8" s="75" t="s">
        <v>13</v>
      </c>
      <c r="O8" s="79" t="s">
        <v>14</v>
      </c>
      <c r="P8" s="79" t="s">
        <v>15</v>
      </c>
      <c r="Q8" s="72" t="s">
        <v>49</v>
      </c>
      <c r="R8" s="10"/>
      <c r="S8" s="3"/>
      <c r="T8" s="3"/>
      <c r="U8" s="3"/>
      <c r="V8" s="3"/>
      <c r="W8" s="3"/>
      <c r="X8" s="3"/>
      <c r="Y8" s="3"/>
    </row>
    <row r="9" spans="1:25" ht="20.25" hidden="1" customHeight="1" x14ac:dyDescent="0.2">
      <c r="A9" s="11" t="s">
        <v>16</v>
      </c>
      <c r="B9" s="20">
        <f>B10+B16+B26+B53</f>
        <v>276225000</v>
      </c>
      <c r="C9" s="94" t="e">
        <f>C10+C16+C26+C53+#REF!</f>
        <v>#REF!</v>
      </c>
      <c r="D9" s="31" t="e">
        <f>D10+D16+D26+D53+#REF!</f>
        <v>#REF!</v>
      </c>
      <c r="E9" s="18">
        <f t="shared" ref="E9:P9" si="0">E10+E16+E26+E53</f>
        <v>13967391.619999999</v>
      </c>
      <c r="F9" s="34">
        <f t="shared" si="0"/>
        <v>13826092.619999999</v>
      </c>
      <c r="G9" s="6">
        <f t="shared" si="0"/>
        <v>22360934.039999999</v>
      </c>
      <c r="H9" s="4">
        <f t="shared" si="0"/>
        <v>21092173.019999996</v>
      </c>
      <c r="I9" s="68">
        <f t="shared" si="0"/>
        <v>27163814.43</v>
      </c>
      <c r="J9" s="18">
        <f t="shared" si="0"/>
        <v>21542684.379999995</v>
      </c>
      <c r="K9" s="7">
        <f t="shared" si="0"/>
        <v>18419507.600000001</v>
      </c>
      <c r="L9" s="5">
        <f t="shared" si="0"/>
        <v>0</v>
      </c>
      <c r="M9" s="5">
        <f t="shared" si="0"/>
        <v>0</v>
      </c>
      <c r="N9" s="17">
        <f t="shared" si="0"/>
        <v>0</v>
      </c>
      <c r="O9" s="32">
        <f t="shared" si="0"/>
        <v>0</v>
      </c>
      <c r="P9" s="17">
        <f t="shared" si="0"/>
        <v>0</v>
      </c>
      <c r="Q9" s="32">
        <f t="shared" ref="Q9:Q25" si="1">SUM(E9:P9)</f>
        <v>138372597.70999998</v>
      </c>
    </row>
    <row r="10" spans="1:25" ht="15" customHeight="1" x14ac:dyDescent="0.2">
      <c r="A10" s="102" t="s">
        <v>17</v>
      </c>
      <c r="B10" s="125">
        <f t="shared" ref="B10" si="2">SUM(B11:B15)</f>
        <v>200961618</v>
      </c>
      <c r="C10" s="126">
        <v>578710.24</v>
      </c>
      <c r="D10" s="127">
        <f>SUM(D11:D15)</f>
        <v>201540328.24000001</v>
      </c>
      <c r="E10" s="128">
        <f>E11+E12+E15+E13</f>
        <v>12454013.51</v>
      </c>
      <c r="F10" s="129">
        <f>SUM(F11:F15)</f>
        <v>12608185.76</v>
      </c>
      <c r="G10" s="128">
        <f>SUM(G11:G15)</f>
        <v>12699380.859999999</v>
      </c>
      <c r="H10" s="128">
        <f>SUM(H11:H15)</f>
        <v>12859186.469999999</v>
      </c>
      <c r="I10" s="128">
        <f t="shared" ref="I10:P10" si="3">SUM(I11:I15)</f>
        <v>22192408.960000001</v>
      </c>
      <c r="J10" s="128">
        <f t="shared" si="3"/>
        <v>12616831.050000001</v>
      </c>
      <c r="K10" s="128">
        <f t="shared" si="3"/>
        <v>12829513.68</v>
      </c>
      <c r="L10" s="128">
        <f t="shared" si="3"/>
        <v>0</v>
      </c>
      <c r="M10" s="128">
        <f t="shared" si="3"/>
        <v>0</v>
      </c>
      <c r="N10" s="128">
        <f>SUM(N11:N15)</f>
        <v>0</v>
      </c>
      <c r="O10" s="128">
        <f t="shared" si="3"/>
        <v>0</v>
      </c>
      <c r="P10" s="129">
        <f t="shared" si="3"/>
        <v>0</v>
      </c>
      <c r="Q10" s="130">
        <f>SUM(E10:P10)</f>
        <v>98259520.289999992</v>
      </c>
    </row>
    <row r="11" spans="1:25" ht="15" customHeight="1" x14ac:dyDescent="0.2">
      <c r="A11" s="81" t="s">
        <v>18</v>
      </c>
      <c r="B11" s="110">
        <v>149301275</v>
      </c>
      <c r="C11" s="111">
        <v>578710.24</v>
      </c>
      <c r="D11" s="110">
        <f>+B11+C11</f>
        <v>149879985.24000001</v>
      </c>
      <c r="E11" s="105">
        <v>10321106.25</v>
      </c>
      <c r="F11" s="107">
        <v>10423606.25</v>
      </c>
      <c r="G11" s="105">
        <v>10542606.25</v>
      </c>
      <c r="H11" s="105">
        <v>10675883.6</v>
      </c>
      <c r="I11" s="105">
        <v>10634369.52</v>
      </c>
      <c r="J11" s="105">
        <v>10455689.58</v>
      </c>
      <c r="K11" s="105">
        <v>10604106.25</v>
      </c>
      <c r="L11" s="105">
        <v>0</v>
      </c>
      <c r="M11" s="105">
        <v>0</v>
      </c>
      <c r="N11" s="105">
        <v>0</v>
      </c>
      <c r="O11" s="105">
        <v>0</v>
      </c>
      <c r="P11" s="109">
        <v>0</v>
      </c>
      <c r="Q11" s="93">
        <f t="shared" si="1"/>
        <v>73657367.700000003</v>
      </c>
    </row>
    <row r="12" spans="1:25" ht="15" customHeight="1" x14ac:dyDescent="0.2">
      <c r="A12" s="81" t="s">
        <v>19</v>
      </c>
      <c r="B12" s="110">
        <v>30532000</v>
      </c>
      <c r="C12" s="120"/>
      <c r="D12" s="110">
        <f t="shared" ref="D12:D35" si="4">+B12+C12</f>
        <v>30532000</v>
      </c>
      <c r="E12" s="105">
        <v>565000</v>
      </c>
      <c r="F12" s="107">
        <v>565000</v>
      </c>
      <c r="G12" s="105">
        <v>555000</v>
      </c>
      <c r="H12" s="105">
        <v>555000</v>
      </c>
      <c r="I12" s="105">
        <v>9944564.4700000007</v>
      </c>
      <c r="J12" s="105">
        <v>572500</v>
      </c>
      <c r="K12" s="105">
        <v>602500</v>
      </c>
      <c r="L12" s="105">
        <v>0</v>
      </c>
      <c r="M12" s="105">
        <v>0</v>
      </c>
      <c r="N12" s="105">
        <v>0</v>
      </c>
      <c r="O12" s="105">
        <v>0</v>
      </c>
      <c r="P12" s="109">
        <v>0</v>
      </c>
      <c r="Q12" s="93">
        <f t="shared" si="1"/>
        <v>13359564.470000001</v>
      </c>
    </row>
    <row r="13" spans="1:25" ht="15" customHeight="1" x14ac:dyDescent="0.2">
      <c r="A13" s="81" t="s">
        <v>20</v>
      </c>
      <c r="B13" s="110">
        <v>432000</v>
      </c>
      <c r="C13" s="120"/>
      <c r="D13" s="110">
        <f t="shared" si="4"/>
        <v>432000</v>
      </c>
      <c r="E13" s="105">
        <v>0</v>
      </c>
      <c r="F13" s="107">
        <v>36000</v>
      </c>
      <c r="G13" s="105">
        <v>0</v>
      </c>
      <c r="H13" s="105">
        <v>22320</v>
      </c>
      <c r="I13" s="105">
        <v>0</v>
      </c>
      <c r="J13" s="105">
        <v>0</v>
      </c>
      <c r="K13" s="105">
        <v>8132.81</v>
      </c>
      <c r="L13" s="105">
        <v>0</v>
      </c>
      <c r="M13" s="105">
        <v>0</v>
      </c>
      <c r="N13" s="105">
        <v>0</v>
      </c>
      <c r="O13" s="105">
        <v>0</v>
      </c>
      <c r="P13" s="109">
        <v>0</v>
      </c>
      <c r="Q13" s="93">
        <f>SUM(E13:P13)</f>
        <v>66452.81</v>
      </c>
    </row>
    <row r="14" spans="1:25" ht="15" customHeight="1" x14ac:dyDescent="0.2">
      <c r="A14" s="81" t="s">
        <v>55</v>
      </c>
      <c r="B14" s="108">
        <v>0</v>
      </c>
      <c r="C14" s="120"/>
      <c r="D14" s="108">
        <f t="shared" si="4"/>
        <v>0</v>
      </c>
      <c r="E14" s="105">
        <v>0</v>
      </c>
      <c r="F14" s="107">
        <v>0</v>
      </c>
      <c r="G14" s="105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9">
        <v>0</v>
      </c>
      <c r="Q14" s="93">
        <f t="shared" si="1"/>
        <v>0</v>
      </c>
    </row>
    <row r="15" spans="1:25" ht="15" customHeight="1" x14ac:dyDescent="0.2">
      <c r="A15" s="82" t="s">
        <v>21</v>
      </c>
      <c r="B15" s="110">
        <v>20696343</v>
      </c>
      <c r="C15" s="111"/>
      <c r="D15" s="110">
        <f t="shared" si="4"/>
        <v>20696343</v>
      </c>
      <c r="E15" s="105">
        <v>1567907.26</v>
      </c>
      <c r="F15" s="107">
        <v>1583579.51</v>
      </c>
      <c r="G15" s="105">
        <v>1601774.61</v>
      </c>
      <c r="H15" s="105">
        <v>1605982.87</v>
      </c>
      <c r="I15" s="105">
        <v>1613474.97</v>
      </c>
      <c r="J15" s="105">
        <v>1588641.47</v>
      </c>
      <c r="K15" s="105">
        <v>1614774.62</v>
      </c>
      <c r="L15" s="105">
        <v>0</v>
      </c>
      <c r="M15" s="105">
        <v>0</v>
      </c>
      <c r="N15" s="105">
        <v>0</v>
      </c>
      <c r="O15" s="105">
        <v>0</v>
      </c>
      <c r="P15" s="109">
        <v>0</v>
      </c>
      <c r="Q15" s="93">
        <f t="shared" si="1"/>
        <v>11176135.309999999</v>
      </c>
    </row>
    <row r="16" spans="1:25" ht="15" customHeight="1" x14ac:dyDescent="0.2">
      <c r="A16" s="83" t="s">
        <v>22</v>
      </c>
      <c r="B16" s="115">
        <f>SUM(B17:B25)</f>
        <v>48106600</v>
      </c>
      <c r="C16" s="114">
        <v>11486851.76</v>
      </c>
      <c r="D16" s="114">
        <f>SUM(D17:D25)</f>
        <v>59593451.759999998</v>
      </c>
      <c r="E16" s="121">
        <f>SUM(E17:E25)</f>
        <v>1513378.1099999999</v>
      </c>
      <c r="F16" s="115">
        <f>SUM(F17:F25)</f>
        <v>1217906.8599999999</v>
      </c>
      <c r="G16" s="116">
        <f t="shared" ref="G16:P16" si="5">SUM(G17:G25)</f>
        <v>4441995.4000000004</v>
      </c>
      <c r="H16" s="115">
        <f t="shared" si="5"/>
        <v>5818371.7399999993</v>
      </c>
      <c r="I16" s="115">
        <f t="shared" si="5"/>
        <v>3502135.8400000003</v>
      </c>
      <c r="J16" s="114">
        <f t="shared" si="5"/>
        <v>4463271.49</v>
      </c>
      <c r="K16" s="115">
        <f t="shared" si="5"/>
        <v>4516298.87</v>
      </c>
      <c r="L16" s="114">
        <f t="shared" si="5"/>
        <v>0</v>
      </c>
      <c r="M16" s="115">
        <f t="shared" si="5"/>
        <v>0</v>
      </c>
      <c r="N16" s="114">
        <f t="shared" si="5"/>
        <v>0</v>
      </c>
      <c r="O16" s="117">
        <f t="shared" si="5"/>
        <v>0</v>
      </c>
      <c r="P16" s="117">
        <f t="shared" si="5"/>
        <v>0</v>
      </c>
      <c r="Q16" s="124">
        <f t="shared" si="1"/>
        <v>25473358.309999999</v>
      </c>
    </row>
    <row r="17" spans="1:19" ht="15" customHeight="1" x14ac:dyDescent="0.2">
      <c r="A17" s="81" t="s">
        <v>23</v>
      </c>
      <c r="B17" s="110">
        <v>8679600</v>
      </c>
      <c r="C17" s="112">
        <v>0</v>
      </c>
      <c r="D17" s="110">
        <f t="shared" si="4"/>
        <v>8679600</v>
      </c>
      <c r="E17" s="105">
        <v>618093.59</v>
      </c>
      <c r="F17" s="107">
        <v>59586.39</v>
      </c>
      <c r="G17" s="105">
        <v>627611.15</v>
      </c>
      <c r="H17" s="105">
        <v>1502081.91</v>
      </c>
      <c r="I17" s="105">
        <v>650244.18999999994</v>
      </c>
      <c r="J17" s="105">
        <v>707586.49</v>
      </c>
      <c r="K17" s="105">
        <v>666420.67000000004</v>
      </c>
      <c r="L17" s="105">
        <v>0</v>
      </c>
      <c r="M17" s="105">
        <v>0</v>
      </c>
      <c r="N17" s="105">
        <v>0</v>
      </c>
      <c r="O17" s="105">
        <v>0</v>
      </c>
      <c r="P17" s="109">
        <v>0</v>
      </c>
      <c r="Q17" s="93">
        <f t="shared" si="1"/>
        <v>4831624.3899999997</v>
      </c>
    </row>
    <row r="18" spans="1:19" ht="15" customHeight="1" x14ac:dyDescent="0.2">
      <c r="A18" s="82" t="s">
        <v>24</v>
      </c>
      <c r="B18" s="110">
        <v>7920000</v>
      </c>
      <c r="C18" s="112">
        <v>710000</v>
      </c>
      <c r="D18" s="110">
        <f t="shared" si="4"/>
        <v>8630000</v>
      </c>
      <c r="E18" s="105">
        <v>0</v>
      </c>
      <c r="F18" s="107">
        <v>0</v>
      </c>
      <c r="G18" s="105">
        <v>0</v>
      </c>
      <c r="H18" s="105">
        <v>74214.38</v>
      </c>
      <c r="I18" s="105">
        <v>51448</v>
      </c>
      <c r="J18" s="105">
        <v>74214.38</v>
      </c>
      <c r="K18" s="105">
        <v>734149.47</v>
      </c>
      <c r="L18" s="105">
        <v>0</v>
      </c>
      <c r="M18" s="105">
        <v>0</v>
      </c>
      <c r="N18" s="105">
        <v>0</v>
      </c>
      <c r="O18" s="105">
        <v>0</v>
      </c>
      <c r="P18" s="109">
        <v>0</v>
      </c>
      <c r="Q18" s="93">
        <f t="shared" si="1"/>
        <v>934026.23</v>
      </c>
    </row>
    <row r="19" spans="1:19" ht="15" customHeight="1" x14ac:dyDescent="0.2">
      <c r="A19" s="81" t="s">
        <v>25</v>
      </c>
      <c r="B19" s="110">
        <v>5000000</v>
      </c>
      <c r="C19" s="112">
        <v>-391642</v>
      </c>
      <c r="D19" s="110">
        <f t="shared" si="4"/>
        <v>4608358</v>
      </c>
      <c r="E19" s="105">
        <v>108357.5</v>
      </c>
      <c r="F19" s="107">
        <v>466601.6</v>
      </c>
      <c r="G19" s="105">
        <v>696231.8</v>
      </c>
      <c r="H19" s="105">
        <v>400595.20000000001</v>
      </c>
      <c r="I19" s="105">
        <v>218635</v>
      </c>
      <c r="J19" s="105">
        <v>208227.5</v>
      </c>
      <c r="K19" s="105">
        <v>653372.52</v>
      </c>
      <c r="L19" s="105">
        <v>0</v>
      </c>
      <c r="M19" s="105">
        <v>0</v>
      </c>
      <c r="N19" s="105">
        <v>0</v>
      </c>
      <c r="O19" s="105">
        <v>0</v>
      </c>
      <c r="P19" s="109">
        <v>0</v>
      </c>
      <c r="Q19" s="93">
        <f t="shared" si="1"/>
        <v>2752021.1199999996</v>
      </c>
    </row>
    <row r="20" spans="1:19" ht="15" customHeight="1" x14ac:dyDescent="0.2">
      <c r="A20" s="81" t="s">
        <v>26</v>
      </c>
      <c r="B20" s="110">
        <v>500000</v>
      </c>
      <c r="C20" s="112">
        <v>531718</v>
      </c>
      <c r="D20" s="110">
        <f t="shared" si="4"/>
        <v>1031718</v>
      </c>
      <c r="E20" s="105">
        <v>0</v>
      </c>
      <c r="F20" s="107">
        <v>0</v>
      </c>
      <c r="G20" s="105">
        <v>451886.43</v>
      </c>
      <c r="H20" s="105">
        <v>138240.07999999999</v>
      </c>
      <c r="I20" s="105">
        <v>14450</v>
      </c>
      <c r="J20" s="105">
        <v>24525</v>
      </c>
      <c r="K20" s="105">
        <v>200000</v>
      </c>
      <c r="L20" s="105">
        <v>0</v>
      </c>
      <c r="M20" s="105">
        <v>0</v>
      </c>
      <c r="N20" s="105">
        <v>0</v>
      </c>
      <c r="O20" s="105">
        <v>0</v>
      </c>
      <c r="P20" s="109">
        <v>0</v>
      </c>
      <c r="Q20" s="93">
        <f t="shared" si="1"/>
        <v>829101.51</v>
      </c>
    </row>
    <row r="21" spans="1:19" ht="15" customHeight="1" x14ac:dyDescent="0.2">
      <c r="A21" s="81" t="s">
        <v>27</v>
      </c>
      <c r="B21" s="110">
        <v>13306000</v>
      </c>
      <c r="C21" s="111">
        <v>7039152</v>
      </c>
      <c r="D21" s="110">
        <f t="shared" si="4"/>
        <v>20345152</v>
      </c>
      <c r="E21" s="105">
        <v>95593.51</v>
      </c>
      <c r="F21" s="107">
        <v>268767.35999999999</v>
      </c>
      <c r="G21" s="105">
        <v>1934422.91</v>
      </c>
      <c r="H21" s="105">
        <v>1201499.8500000001</v>
      </c>
      <c r="I21" s="105">
        <v>1309787.97</v>
      </c>
      <c r="J21" s="105">
        <v>2165521.12</v>
      </c>
      <c r="K21" s="105">
        <v>1230509.8999999999</v>
      </c>
      <c r="L21" s="105">
        <v>0</v>
      </c>
      <c r="M21" s="105">
        <v>0</v>
      </c>
      <c r="N21" s="105">
        <v>0</v>
      </c>
      <c r="O21" s="105">
        <v>0</v>
      </c>
      <c r="P21" s="109">
        <v>0</v>
      </c>
      <c r="Q21" s="93">
        <f t="shared" si="1"/>
        <v>8206102.6199999992</v>
      </c>
    </row>
    <row r="22" spans="1:19" ht="15" customHeight="1" x14ac:dyDescent="0.2">
      <c r="A22" s="81" t="s">
        <v>28</v>
      </c>
      <c r="B22" s="110">
        <v>6020000</v>
      </c>
      <c r="C22" s="112">
        <v>1430615.79</v>
      </c>
      <c r="D22" s="110">
        <f t="shared" si="4"/>
        <v>7450615.79</v>
      </c>
      <c r="E22" s="105">
        <v>691333.51</v>
      </c>
      <c r="F22" s="107">
        <v>422951.51</v>
      </c>
      <c r="G22" s="105">
        <v>135872.71</v>
      </c>
      <c r="H22" s="105">
        <v>2123414.0299999998</v>
      </c>
      <c r="I22" s="105">
        <v>441845.1</v>
      </c>
      <c r="J22" s="105">
        <v>439507.1</v>
      </c>
      <c r="K22" s="105">
        <v>438558.6</v>
      </c>
      <c r="L22" s="105">
        <v>0</v>
      </c>
      <c r="M22" s="105">
        <v>0</v>
      </c>
      <c r="N22" s="105">
        <v>0</v>
      </c>
      <c r="O22" s="105">
        <v>0</v>
      </c>
      <c r="P22" s="109">
        <v>0</v>
      </c>
      <c r="Q22" s="93">
        <f t="shared" si="1"/>
        <v>4693482.5599999996</v>
      </c>
    </row>
    <row r="23" spans="1:19" ht="22.5" x14ac:dyDescent="0.2">
      <c r="A23" s="82" t="s">
        <v>29</v>
      </c>
      <c r="B23" s="110">
        <v>2412000</v>
      </c>
      <c r="C23" s="112">
        <v>1917007.97</v>
      </c>
      <c r="D23" s="110">
        <f t="shared" si="4"/>
        <v>4329007.97</v>
      </c>
      <c r="E23" s="105">
        <v>0</v>
      </c>
      <c r="F23" s="107">
        <v>0</v>
      </c>
      <c r="G23" s="110">
        <v>430670.78</v>
      </c>
      <c r="H23" s="110">
        <v>296906.28999999998</v>
      </c>
      <c r="I23" s="105">
        <v>637725.96</v>
      </c>
      <c r="J23" s="105">
        <v>84000</v>
      </c>
      <c r="K23" s="105">
        <v>305148</v>
      </c>
      <c r="L23" s="105">
        <v>0</v>
      </c>
      <c r="M23" s="105">
        <v>0</v>
      </c>
      <c r="N23" s="105">
        <v>0</v>
      </c>
      <c r="O23" s="105">
        <v>0</v>
      </c>
      <c r="P23" s="109">
        <v>0</v>
      </c>
      <c r="Q23" s="93">
        <f t="shared" si="1"/>
        <v>1754451.03</v>
      </c>
      <c r="S23" s="21"/>
    </row>
    <row r="24" spans="1:19" ht="15" customHeight="1" x14ac:dyDescent="0.2">
      <c r="A24" s="82" t="s">
        <v>30</v>
      </c>
      <c r="B24" s="110">
        <v>1269000</v>
      </c>
      <c r="C24" s="112">
        <v>250000</v>
      </c>
      <c r="D24" s="110">
        <f t="shared" si="4"/>
        <v>1519000</v>
      </c>
      <c r="E24" s="105">
        <v>0</v>
      </c>
      <c r="F24" s="107">
        <v>0</v>
      </c>
      <c r="G24" s="105">
        <v>165299.62</v>
      </c>
      <c r="H24" s="105">
        <v>81420</v>
      </c>
      <c r="I24" s="105">
        <v>177999.62</v>
      </c>
      <c r="J24" s="105">
        <v>0</v>
      </c>
      <c r="K24" s="105">
        <v>288139.71000000002</v>
      </c>
      <c r="L24" s="105">
        <v>0</v>
      </c>
      <c r="M24" s="105">
        <v>0</v>
      </c>
      <c r="N24" s="105">
        <v>0</v>
      </c>
      <c r="O24" s="105">
        <v>0</v>
      </c>
      <c r="P24" s="109">
        <v>0</v>
      </c>
      <c r="Q24" s="93">
        <f t="shared" si="1"/>
        <v>712858.95</v>
      </c>
    </row>
    <row r="25" spans="1:19" ht="15" customHeight="1" x14ac:dyDescent="0.2">
      <c r="A25" s="82" t="s">
        <v>31</v>
      </c>
      <c r="B25" s="110">
        <v>3000000</v>
      </c>
      <c r="C25" s="112">
        <v>0</v>
      </c>
      <c r="D25" s="110">
        <f t="shared" si="4"/>
        <v>3000000</v>
      </c>
      <c r="E25" s="105">
        <v>0</v>
      </c>
      <c r="F25" s="107">
        <v>0</v>
      </c>
      <c r="G25" s="121">
        <v>0</v>
      </c>
      <c r="H25" s="105">
        <v>0</v>
      </c>
      <c r="I25" s="105">
        <v>0</v>
      </c>
      <c r="J25" s="105">
        <v>759689.9</v>
      </c>
      <c r="K25" s="105">
        <v>0</v>
      </c>
      <c r="L25" s="105">
        <v>0</v>
      </c>
      <c r="M25" s="105">
        <v>0</v>
      </c>
      <c r="N25" s="105">
        <v>0</v>
      </c>
      <c r="O25" s="105">
        <v>0</v>
      </c>
      <c r="P25" s="109">
        <v>0</v>
      </c>
      <c r="Q25" s="93">
        <f t="shared" si="1"/>
        <v>759689.9</v>
      </c>
    </row>
    <row r="26" spans="1:19" ht="15" customHeight="1" x14ac:dyDescent="0.2">
      <c r="A26" s="83" t="s">
        <v>32</v>
      </c>
      <c r="B26" s="39">
        <f>SUM(B27:B35)</f>
        <v>20502282</v>
      </c>
      <c r="C26" s="123">
        <v>2624944</v>
      </c>
      <c r="D26" s="97">
        <f>SUM(D27:D35)</f>
        <v>23127226</v>
      </c>
      <c r="E26" s="39">
        <f t="shared" ref="E26:P26" si="6">SUM(E27:E35)</f>
        <v>0</v>
      </c>
      <c r="F26" s="40">
        <f t="shared" si="6"/>
        <v>0</v>
      </c>
      <c r="G26" s="39">
        <f t="shared" si="6"/>
        <v>5219557.78</v>
      </c>
      <c r="H26" s="39">
        <f t="shared" si="6"/>
        <v>2172449.31</v>
      </c>
      <c r="I26" s="97">
        <f t="shared" si="6"/>
        <v>1469269.6300000001</v>
      </c>
      <c r="J26" s="39">
        <f t="shared" si="6"/>
        <v>1342670.74</v>
      </c>
      <c r="K26" s="97">
        <f t="shared" si="6"/>
        <v>249448</v>
      </c>
      <c r="L26" s="39">
        <f t="shared" si="6"/>
        <v>0</v>
      </c>
      <c r="M26" s="97">
        <f t="shared" si="6"/>
        <v>0</v>
      </c>
      <c r="N26" s="46">
        <f t="shared" si="6"/>
        <v>0</v>
      </c>
      <c r="O26" s="46">
        <f t="shared" si="6"/>
        <v>0</v>
      </c>
      <c r="P26" s="39">
        <f t="shared" si="6"/>
        <v>0</v>
      </c>
      <c r="Q26" s="41">
        <f>SUM(Q27:Q35)</f>
        <v>10453395.459999999</v>
      </c>
    </row>
    <row r="27" spans="1:19" ht="15" customHeight="1" x14ac:dyDescent="0.2">
      <c r="A27" s="82" t="s">
        <v>33</v>
      </c>
      <c r="B27" s="110">
        <v>2658000</v>
      </c>
      <c r="C27" s="112">
        <v>1363380</v>
      </c>
      <c r="D27" s="110">
        <f t="shared" si="4"/>
        <v>4021380</v>
      </c>
      <c r="E27" s="105">
        <v>0</v>
      </c>
      <c r="F27" s="107">
        <v>0</v>
      </c>
      <c r="G27" s="105">
        <v>432039.05</v>
      </c>
      <c r="H27" s="109">
        <v>21640</v>
      </c>
      <c r="I27" s="108">
        <v>921901.5</v>
      </c>
      <c r="J27" s="105">
        <v>9810</v>
      </c>
      <c r="K27" s="109">
        <v>17460</v>
      </c>
      <c r="L27" s="105">
        <v>0</v>
      </c>
      <c r="M27" s="109">
        <v>0</v>
      </c>
      <c r="N27" s="108">
        <v>0</v>
      </c>
      <c r="O27" s="108">
        <v>0</v>
      </c>
      <c r="P27" s="105">
        <v>0</v>
      </c>
      <c r="Q27" s="93">
        <f t="shared" ref="Q27:Q35" si="7">SUM(E27:P27)</f>
        <v>1402850.55</v>
      </c>
    </row>
    <row r="28" spans="1:19" ht="15" customHeight="1" x14ac:dyDescent="0.2">
      <c r="A28" s="81" t="s">
        <v>34</v>
      </c>
      <c r="B28" s="110">
        <v>380000</v>
      </c>
      <c r="C28" s="112">
        <v>-24000</v>
      </c>
      <c r="D28" s="110">
        <f t="shared" si="4"/>
        <v>356000</v>
      </c>
      <c r="E28" s="105">
        <v>0</v>
      </c>
      <c r="F28" s="107">
        <v>0</v>
      </c>
      <c r="G28" s="105">
        <v>0</v>
      </c>
      <c r="H28" s="109">
        <v>272827.8</v>
      </c>
      <c r="I28" s="108">
        <v>0</v>
      </c>
      <c r="J28" s="105">
        <v>0</v>
      </c>
      <c r="K28" s="109">
        <v>0</v>
      </c>
      <c r="L28" s="105">
        <v>0</v>
      </c>
      <c r="M28" s="109">
        <v>0</v>
      </c>
      <c r="N28" s="108">
        <v>0</v>
      </c>
      <c r="O28" s="108">
        <v>0</v>
      </c>
      <c r="P28" s="105">
        <v>0</v>
      </c>
      <c r="Q28" s="93">
        <f t="shared" si="7"/>
        <v>272827.8</v>
      </c>
    </row>
    <row r="29" spans="1:19" ht="15" customHeight="1" x14ac:dyDescent="0.2">
      <c r="A29" s="82" t="s">
        <v>97</v>
      </c>
      <c r="B29" s="110">
        <v>937300</v>
      </c>
      <c r="C29" s="112">
        <v>-289580</v>
      </c>
      <c r="D29" s="110">
        <f t="shared" si="4"/>
        <v>647720</v>
      </c>
      <c r="E29" s="105">
        <v>0</v>
      </c>
      <c r="F29" s="107">
        <v>0</v>
      </c>
      <c r="G29" s="105">
        <v>73573</v>
      </c>
      <c r="H29" s="109">
        <v>37571.74</v>
      </c>
      <c r="I29" s="108">
        <v>82433.62</v>
      </c>
      <c r="J29" s="105">
        <v>52403.8</v>
      </c>
      <c r="K29" s="109">
        <v>0</v>
      </c>
      <c r="L29" s="105">
        <v>0</v>
      </c>
      <c r="M29" s="109">
        <v>0</v>
      </c>
      <c r="N29" s="108">
        <v>0</v>
      </c>
      <c r="O29" s="108">
        <v>0</v>
      </c>
      <c r="P29" s="105">
        <v>0</v>
      </c>
      <c r="Q29" s="93">
        <f t="shared" si="7"/>
        <v>245982.15999999997</v>
      </c>
    </row>
    <row r="30" spans="1:19" ht="15" customHeight="1" x14ac:dyDescent="0.2">
      <c r="A30" s="82" t="s">
        <v>56</v>
      </c>
      <c r="B30" s="105">
        <v>0</v>
      </c>
      <c r="C30" s="112">
        <v>0</v>
      </c>
      <c r="D30" s="105">
        <f t="shared" si="4"/>
        <v>0</v>
      </c>
      <c r="E30" s="105">
        <v>0</v>
      </c>
      <c r="F30" s="107">
        <v>0</v>
      </c>
      <c r="G30" s="105">
        <v>0</v>
      </c>
      <c r="H30" s="109">
        <v>0</v>
      </c>
      <c r="I30" s="108">
        <v>0</v>
      </c>
      <c r="J30" s="105">
        <v>0</v>
      </c>
      <c r="K30" s="109">
        <v>0</v>
      </c>
      <c r="L30" s="105">
        <v>0</v>
      </c>
      <c r="M30" s="109"/>
      <c r="N30" s="108">
        <v>0</v>
      </c>
      <c r="O30" s="108">
        <v>0</v>
      </c>
      <c r="P30" s="105">
        <v>0</v>
      </c>
      <c r="Q30" s="93">
        <f>SUM(E30:P30)</f>
        <v>0</v>
      </c>
    </row>
    <row r="31" spans="1:19" ht="15" customHeight="1" x14ac:dyDescent="0.2">
      <c r="A31" s="82" t="s">
        <v>98</v>
      </c>
      <c r="B31" s="110">
        <v>827800</v>
      </c>
      <c r="C31" s="112">
        <v>289203</v>
      </c>
      <c r="D31" s="110">
        <f t="shared" si="4"/>
        <v>1117003</v>
      </c>
      <c r="E31" s="105">
        <v>0</v>
      </c>
      <c r="F31" s="107">
        <v>0</v>
      </c>
      <c r="G31" s="105">
        <v>233640</v>
      </c>
      <c r="H31" s="109">
        <v>72216</v>
      </c>
      <c r="I31" s="108">
        <v>0</v>
      </c>
      <c r="J31" s="105">
        <v>218300</v>
      </c>
      <c r="K31" s="109">
        <v>0</v>
      </c>
      <c r="L31" s="105">
        <v>0</v>
      </c>
      <c r="M31" s="109">
        <v>0</v>
      </c>
      <c r="N31" s="108">
        <v>0</v>
      </c>
      <c r="O31" s="108">
        <v>0</v>
      </c>
      <c r="P31" s="105">
        <v>0</v>
      </c>
      <c r="Q31" s="93">
        <f t="shared" si="7"/>
        <v>524156</v>
      </c>
    </row>
    <row r="32" spans="1:19" ht="15" customHeight="1" x14ac:dyDescent="0.2">
      <c r="A32" s="82" t="s">
        <v>35</v>
      </c>
      <c r="B32" s="122">
        <v>74550</v>
      </c>
      <c r="C32" s="112">
        <v>-20000</v>
      </c>
      <c r="D32" s="122">
        <f t="shared" si="4"/>
        <v>54550</v>
      </c>
      <c r="E32" s="105">
        <v>0</v>
      </c>
      <c r="F32" s="107">
        <v>0</v>
      </c>
      <c r="G32" s="105">
        <v>531</v>
      </c>
      <c r="H32" s="109">
        <v>14154.1</v>
      </c>
      <c r="I32" s="108">
        <v>5203.8</v>
      </c>
      <c r="J32" s="105">
        <v>43778</v>
      </c>
      <c r="K32" s="109">
        <v>0</v>
      </c>
      <c r="L32" s="105">
        <v>0</v>
      </c>
      <c r="M32" s="109">
        <v>0</v>
      </c>
      <c r="N32" s="108">
        <v>0</v>
      </c>
      <c r="O32" s="108">
        <v>0</v>
      </c>
      <c r="P32" s="105">
        <v>0</v>
      </c>
      <c r="Q32" s="93">
        <f t="shared" si="7"/>
        <v>63666.9</v>
      </c>
    </row>
    <row r="33" spans="1:17" ht="15.75" customHeight="1" x14ac:dyDescent="0.2">
      <c r="A33" s="82" t="s">
        <v>36</v>
      </c>
      <c r="B33" s="110">
        <v>12167232</v>
      </c>
      <c r="C33" s="112">
        <v>600902</v>
      </c>
      <c r="D33" s="110">
        <f t="shared" si="4"/>
        <v>12768134</v>
      </c>
      <c r="E33" s="105">
        <v>0</v>
      </c>
      <c r="F33" s="107">
        <v>0</v>
      </c>
      <c r="G33" s="105">
        <v>3541597.36</v>
      </c>
      <c r="H33" s="109">
        <v>1519531.2</v>
      </c>
      <c r="I33" s="108">
        <v>0</v>
      </c>
      <c r="J33" s="105">
        <v>151158</v>
      </c>
      <c r="K33" s="109">
        <v>0</v>
      </c>
      <c r="L33" s="105">
        <v>0</v>
      </c>
      <c r="M33" s="109">
        <v>0</v>
      </c>
      <c r="N33" s="108">
        <v>0</v>
      </c>
      <c r="O33" s="108">
        <v>0</v>
      </c>
      <c r="P33" s="105">
        <v>0</v>
      </c>
      <c r="Q33" s="93">
        <f t="shared" si="7"/>
        <v>5212286.5599999996</v>
      </c>
    </row>
    <row r="34" spans="1:17" ht="25.5" customHeight="1" x14ac:dyDescent="0.2">
      <c r="A34" s="84" t="s">
        <v>57</v>
      </c>
      <c r="B34" s="105">
        <v>0</v>
      </c>
      <c r="C34" s="112">
        <v>0</v>
      </c>
      <c r="D34" s="105">
        <f t="shared" si="4"/>
        <v>0</v>
      </c>
      <c r="E34" s="105">
        <v>0</v>
      </c>
      <c r="F34" s="107">
        <v>0</v>
      </c>
      <c r="G34" s="105">
        <v>0</v>
      </c>
      <c r="H34" s="109">
        <v>0</v>
      </c>
      <c r="I34" s="108">
        <v>0</v>
      </c>
      <c r="J34" s="105">
        <v>0</v>
      </c>
      <c r="K34" s="109">
        <v>0</v>
      </c>
      <c r="L34" s="105">
        <v>0</v>
      </c>
      <c r="M34" s="109">
        <v>0</v>
      </c>
      <c r="N34" s="108">
        <v>0</v>
      </c>
      <c r="O34" s="108">
        <v>0</v>
      </c>
      <c r="P34" s="105">
        <v>0</v>
      </c>
      <c r="Q34" s="93">
        <f t="shared" si="7"/>
        <v>0</v>
      </c>
    </row>
    <row r="35" spans="1:17" ht="15" customHeight="1" x14ac:dyDescent="0.2">
      <c r="A35" s="81" t="s">
        <v>37</v>
      </c>
      <c r="B35" s="110">
        <v>3457400</v>
      </c>
      <c r="C35" s="111">
        <v>705039</v>
      </c>
      <c r="D35" s="110">
        <f t="shared" si="4"/>
        <v>4162439</v>
      </c>
      <c r="E35" s="105">
        <v>0</v>
      </c>
      <c r="F35" s="107">
        <v>0</v>
      </c>
      <c r="G35" s="105">
        <v>938177.37</v>
      </c>
      <c r="H35" s="109">
        <v>234508.47</v>
      </c>
      <c r="I35" s="108">
        <v>459730.71</v>
      </c>
      <c r="J35" s="105">
        <v>867220.94</v>
      </c>
      <c r="K35" s="109">
        <v>231988</v>
      </c>
      <c r="L35" s="105">
        <v>0</v>
      </c>
      <c r="M35" s="109">
        <v>0</v>
      </c>
      <c r="N35" s="108">
        <v>0</v>
      </c>
      <c r="O35" s="108">
        <v>0</v>
      </c>
      <c r="P35" s="105">
        <v>0</v>
      </c>
      <c r="Q35" s="93">
        <f t="shared" si="7"/>
        <v>2731625.49</v>
      </c>
    </row>
    <row r="36" spans="1:17" ht="15" customHeight="1" x14ac:dyDescent="0.2">
      <c r="A36" s="85" t="s">
        <v>58</v>
      </c>
      <c r="B36" s="39">
        <v>0</v>
      </c>
      <c r="C36" s="97">
        <v>0</v>
      </c>
      <c r="D36" s="97">
        <v>0</v>
      </c>
      <c r="E36" s="39">
        <v>0</v>
      </c>
      <c r="F36" s="40">
        <v>0</v>
      </c>
      <c r="G36" s="39">
        <v>0</v>
      </c>
      <c r="H36" s="97">
        <v>0</v>
      </c>
      <c r="I36" s="46">
        <v>0</v>
      </c>
      <c r="J36" s="39">
        <v>0</v>
      </c>
      <c r="K36" s="97">
        <v>0</v>
      </c>
      <c r="L36" s="39">
        <v>0</v>
      </c>
      <c r="M36" s="97">
        <v>0</v>
      </c>
      <c r="N36" s="46">
        <v>0</v>
      </c>
      <c r="O36" s="46">
        <v>0</v>
      </c>
      <c r="P36" s="39">
        <v>0</v>
      </c>
      <c r="Q36" s="41">
        <v>0</v>
      </c>
    </row>
    <row r="37" spans="1:17" ht="15" customHeight="1" x14ac:dyDescent="0.2">
      <c r="A37" s="82" t="s">
        <v>59</v>
      </c>
      <c r="B37" s="35">
        <v>0</v>
      </c>
      <c r="C37" s="95"/>
      <c r="D37" s="96">
        <v>0</v>
      </c>
      <c r="E37" s="35">
        <v>0</v>
      </c>
      <c r="F37" s="36">
        <v>0</v>
      </c>
      <c r="G37" s="35">
        <v>0</v>
      </c>
      <c r="H37" s="96">
        <v>0</v>
      </c>
      <c r="I37" s="43">
        <v>0</v>
      </c>
      <c r="J37" s="35">
        <v>0</v>
      </c>
      <c r="K37" s="96">
        <v>0</v>
      </c>
      <c r="L37" s="35">
        <v>0</v>
      </c>
      <c r="M37" s="96">
        <v>0</v>
      </c>
      <c r="N37" s="43">
        <v>0</v>
      </c>
      <c r="O37" s="43">
        <v>0</v>
      </c>
      <c r="P37" s="35">
        <v>0</v>
      </c>
      <c r="Q37" s="37">
        <v>0</v>
      </c>
    </row>
    <row r="38" spans="1:17" ht="17.25" customHeight="1" x14ac:dyDescent="0.2">
      <c r="A38" s="82" t="s">
        <v>60</v>
      </c>
      <c r="B38" s="35">
        <v>0</v>
      </c>
      <c r="C38" s="95"/>
      <c r="D38" s="96">
        <v>0</v>
      </c>
      <c r="E38" s="35">
        <v>0</v>
      </c>
      <c r="F38" s="36">
        <v>0</v>
      </c>
      <c r="G38" s="35">
        <v>0</v>
      </c>
      <c r="H38" s="96">
        <v>0</v>
      </c>
      <c r="I38" s="43">
        <v>0</v>
      </c>
      <c r="J38" s="35">
        <v>0</v>
      </c>
      <c r="K38" s="96">
        <v>0</v>
      </c>
      <c r="L38" s="35">
        <v>0</v>
      </c>
      <c r="M38" s="96">
        <v>0</v>
      </c>
      <c r="N38" s="43">
        <v>0</v>
      </c>
      <c r="O38" s="43">
        <v>0</v>
      </c>
      <c r="P38" s="35">
        <v>0</v>
      </c>
      <c r="Q38" s="37">
        <v>0</v>
      </c>
    </row>
    <row r="39" spans="1:17" ht="19.5" customHeight="1" x14ac:dyDescent="0.2">
      <c r="A39" s="82" t="s">
        <v>61</v>
      </c>
      <c r="B39" s="35">
        <v>0</v>
      </c>
      <c r="C39" s="95"/>
      <c r="D39" s="96">
        <v>0</v>
      </c>
      <c r="E39" s="35">
        <v>0</v>
      </c>
      <c r="F39" s="36">
        <v>0</v>
      </c>
      <c r="G39" s="35">
        <v>0</v>
      </c>
      <c r="H39" s="96">
        <v>0</v>
      </c>
      <c r="I39" s="43">
        <v>0</v>
      </c>
      <c r="J39" s="35">
        <v>0</v>
      </c>
      <c r="K39" s="96">
        <v>0</v>
      </c>
      <c r="L39" s="35">
        <v>0</v>
      </c>
      <c r="M39" s="96">
        <v>0</v>
      </c>
      <c r="N39" s="43">
        <v>0</v>
      </c>
      <c r="O39" s="43">
        <v>0</v>
      </c>
      <c r="P39" s="35">
        <v>0</v>
      </c>
      <c r="Q39" s="37">
        <v>0</v>
      </c>
    </row>
    <row r="40" spans="1:17" ht="15" customHeight="1" x14ac:dyDescent="0.2">
      <c r="A40" s="82" t="s">
        <v>62</v>
      </c>
      <c r="B40" s="35">
        <v>0</v>
      </c>
      <c r="C40" s="95"/>
      <c r="D40" s="96">
        <v>0</v>
      </c>
      <c r="E40" s="35">
        <v>0</v>
      </c>
      <c r="F40" s="36">
        <v>0</v>
      </c>
      <c r="G40" s="35">
        <v>0</v>
      </c>
      <c r="H40" s="96">
        <v>0</v>
      </c>
      <c r="I40" s="43">
        <v>0</v>
      </c>
      <c r="J40" s="35">
        <v>0</v>
      </c>
      <c r="K40" s="96">
        <v>0</v>
      </c>
      <c r="L40" s="35">
        <v>0</v>
      </c>
      <c r="M40" s="96">
        <v>0</v>
      </c>
      <c r="N40" s="43">
        <v>0</v>
      </c>
      <c r="O40" s="43">
        <v>0</v>
      </c>
      <c r="P40" s="35">
        <v>0</v>
      </c>
      <c r="Q40" s="37">
        <v>0</v>
      </c>
    </row>
    <row r="41" spans="1:17" ht="15" customHeight="1" x14ac:dyDescent="0.2">
      <c r="A41" s="82" t="s">
        <v>63</v>
      </c>
      <c r="B41" s="35">
        <v>0</v>
      </c>
      <c r="C41" s="95"/>
      <c r="D41" s="96">
        <v>0</v>
      </c>
      <c r="E41" s="35">
        <v>0</v>
      </c>
      <c r="F41" s="96">
        <v>0</v>
      </c>
      <c r="G41" s="43">
        <v>0</v>
      </c>
      <c r="H41" s="43">
        <v>0</v>
      </c>
      <c r="I41" s="43">
        <v>0</v>
      </c>
      <c r="J41" s="35">
        <v>0</v>
      </c>
      <c r="K41" s="96">
        <v>0</v>
      </c>
      <c r="L41" s="35">
        <v>0</v>
      </c>
      <c r="M41" s="96">
        <v>0</v>
      </c>
      <c r="N41" s="43">
        <v>0</v>
      </c>
      <c r="O41" s="43">
        <v>0</v>
      </c>
      <c r="P41" s="35">
        <v>0</v>
      </c>
      <c r="Q41" s="37">
        <v>0</v>
      </c>
    </row>
    <row r="42" spans="1:17" ht="12.75" x14ac:dyDescent="0.2">
      <c r="A42" s="86" t="s">
        <v>99</v>
      </c>
      <c r="B42" s="65">
        <v>0</v>
      </c>
      <c r="C42" s="99"/>
      <c r="D42" s="67">
        <v>0</v>
      </c>
      <c r="E42" s="65">
        <v>0</v>
      </c>
      <c r="F42" s="67">
        <v>0</v>
      </c>
      <c r="G42" s="67"/>
      <c r="H42" s="67"/>
      <c r="I42" s="67"/>
      <c r="J42" s="67"/>
      <c r="K42" s="65"/>
      <c r="L42" s="65"/>
      <c r="M42" s="66"/>
      <c r="N42" s="67"/>
      <c r="O42" s="67"/>
      <c r="P42" s="65"/>
      <c r="Q42" s="87">
        <v>0</v>
      </c>
    </row>
    <row r="43" spans="1:17" ht="15" customHeight="1" x14ac:dyDescent="0.2">
      <c r="A43" s="82" t="s">
        <v>64</v>
      </c>
      <c r="B43" s="43">
        <v>0</v>
      </c>
      <c r="C43" s="95"/>
      <c r="D43" s="35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35">
        <v>0</v>
      </c>
      <c r="L43" s="35">
        <v>0</v>
      </c>
      <c r="M43" s="96">
        <v>0</v>
      </c>
      <c r="N43" s="43">
        <v>0</v>
      </c>
      <c r="O43" s="43">
        <v>0</v>
      </c>
      <c r="P43" s="43">
        <v>0</v>
      </c>
      <c r="Q43" s="37">
        <v>0</v>
      </c>
    </row>
    <row r="44" spans="1:17" ht="15" customHeight="1" x14ac:dyDescent="0.2">
      <c r="A44" s="82" t="s">
        <v>65</v>
      </c>
      <c r="B44" s="43">
        <v>0</v>
      </c>
      <c r="C44" s="95"/>
      <c r="D44" s="35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96">
        <v>0</v>
      </c>
      <c r="M44" s="96">
        <v>0</v>
      </c>
      <c r="N44" s="96">
        <v>0</v>
      </c>
      <c r="O44" s="96">
        <v>0</v>
      </c>
      <c r="P44" s="96">
        <v>0</v>
      </c>
      <c r="Q44" s="37">
        <v>0</v>
      </c>
    </row>
    <row r="45" spans="1:17" ht="15" customHeight="1" x14ac:dyDescent="0.2">
      <c r="A45" s="85" t="s">
        <v>66</v>
      </c>
      <c r="B45" s="39">
        <f>SUM(B46:B52)</f>
        <v>0</v>
      </c>
      <c r="C45" s="97">
        <v>0</v>
      </c>
      <c r="D45" s="39">
        <f t="shared" ref="D45" si="8">SUM(D46:D52)</f>
        <v>0</v>
      </c>
      <c r="E45" s="46">
        <f t="shared" ref="E45" si="9">SUM(E46:E52)</f>
        <v>0</v>
      </c>
      <c r="F45" s="39">
        <f t="shared" ref="F45" si="10">SUM(F46:F52)</f>
        <v>0</v>
      </c>
      <c r="G45" s="39">
        <f t="shared" ref="G45" si="11">SUM(G46:G52)</f>
        <v>0</v>
      </c>
      <c r="H45" s="97">
        <f t="shared" ref="H45" si="12">SUM(H46:H52)</f>
        <v>0</v>
      </c>
      <c r="I45" s="46">
        <f t="shared" ref="I45" si="13">SUM(I46:I52)</f>
        <v>0</v>
      </c>
      <c r="J45" s="46">
        <f t="shared" ref="J45" si="14">SUM(J46:J52)</f>
        <v>0</v>
      </c>
      <c r="K45" s="46">
        <f t="shared" ref="K45" si="15">SUM(K46:K52)</f>
        <v>0</v>
      </c>
      <c r="L45" s="39">
        <f t="shared" ref="L45" si="16">SUM(L46:L52)</f>
        <v>0</v>
      </c>
      <c r="M45" s="97">
        <f t="shared" ref="M45" si="17">SUM(M46:M52)</f>
        <v>0</v>
      </c>
      <c r="N45" s="46">
        <f t="shared" ref="N45" si="18">SUM(N46:N52)</f>
        <v>0</v>
      </c>
      <c r="O45" s="46">
        <f t="shared" ref="O45" si="19">SUM(O46:O52)</f>
        <v>0</v>
      </c>
      <c r="P45" s="46">
        <f t="shared" ref="P45" si="20">SUM(P46:P52)</f>
        <v>0</v>
      </c>
      <c r="Q45" s="41">
        <f t="shared" ref="Q45" si="21">SUM(Q46:Q52)</f>
        <v>0</v>
      </c>
    </row>
    <row r="46" spans="1:17" ht="15" customHeight="1" x14ac:dyDescent="0.2">
      <c r="A46" s="82" t="s">
        <v>67</v>
      </c>
      <c r="B46" s="35">
        <v>0</v>
      </c>
      <c r="C46" s="96"/>
      <c r="D46" s="35">
        <v>0</v>
      </c>
      <c r="E46" s="35">
        <v>0</v>
      </c>
      <c r="F46" s="36">
        <v>0</v>
      </c>
      <c r="G46" s="35">
        <v>0</v>
      </c>
      <c r="H46" s="96">
        <v>0</v>
      </c>
      <c r="I46" s="43">
        <v>0</v>
      </c>
      <c r="J46" s="35">
        <v>0</v>
      </c>
      <c r="K46" s="96">
        <v>0</v>
      </c>
      <c r="L46" s="35">
        <v>0</v>
      </c>
      <c r="M46" s="96">
        <v>0</v>
      </c>
      <c r="N46" s="43">
        <v>0</v>
      </c>
      <c r="O46" s="43">
        <v>0</v>
      </c>
      <c r="P46" s="43">
        <v>0</v>
      </c>
      <c r="Q46" s="37">
        <v>0</v>
      </c>
    </row>
    <row r="47" spans="1:17" ht="17.25" customHeight="1" x14ac:dyDescent="0.2">
      <c r="A47" s="82" t="s">
        <v>108</v>
      </c>
      <c r="B47" s="35">
        <v>0</v>
      </c>
      <c r="C47" s="96"/>
      <c r="D47" s="35">
        <v>0</v>
      </c>
      <c r="E47" s="35">
        <v>0</v>
      </c>
      <c r="F47" s="36">
        <v>0</v>
      </c>
      <c r="G47" s="35">
        <v>0</v>
      </c>
      <c r="H47" s="96">
        <v>0</v>
      </c>
      <c r="I47" s="43">
        <v>0</v>
      </c>
      <c r="J47" s="35">
        <v>0</v>
      </c>
      <c r="K47" s="96">
        <v>0</v>
      </c>
      <c r="L47" s="35">
        <v>0</v>
      </c>
      <c r="M47" s="96">
        <v>0</v>
      </c>
      <c r="N47" s="43">
        <v>0</v>
      </c>
      <c r="O47" s="43">
        <v>0</v>
      </c>
      <c r="P47" s="43">
        <v>0</v>
      </c>
      <c r="Q47" s="37">
        <v>0</v>
      </c>
    </row>
    <row r="48" spans="1:17" ht="19.5" customHeight="1" x14ac:dyDescent="0.2">
      <c r="A48" s="82" t="s">
        <v>68</v>
      </c>
      <c r="B48" s="35">
        <v>0</v>
      </c>
      <c r="C48" s="96"/>
      <c r="D48" s="96">
        <v>0</v>
      </c>
      <c r="E48" s="35">
        <v>0</v>
      </c>
      <c r="F48" s="36">
        <v>0</v>
      </c>
      <c r="G48" s="35">
        <v>0</v>
      </c>
      <c r="H48" s="96">
        <v>0</v>
      </c>
      <c r="I48" s="43">
        <v>0</v>
      </c>
      <c r="J48" s="35">
        <v>0</v>
      </c>
      <c r="K48" s="96">
        <v>0</v>
      </c>
      <c r="L48" s="35">
        <v>0</v>
      </c>
      <c r="M48" s="96">
        <v>0</v>
      </c>
      <c r="N48" s="43">
        <v>0</v>
      </c>
      <c r="O48" s="43">
        <v>0</v>
      </c>
      <c r="P48" s="35">
        <v>0</v>
      </c>
      <c r="Q48" s="37">
        <v>0</v>
      </c>
    </row>
    <row r="49" spans="1:25" ht="15.75" customHeight="1" x14ac:dyDescent="0.2">
      <c r="A49" s="82" t="s">
        <v>69</v>
      </c>
      <c r="B49" s="35">
        <v>0</v>
      </c>
      <c r="C49" s="96"/>
      <c r="D49" s="96">
        <v>0</v>
      </c>
      <c r="E49" s="35">
        <v>0</v>
      </c>
      <c r="F49" s="36">
        <v>0</v>
      </c>
      <c r="G49" s="35">
        <v>0</v>
      </c>
      <c r="H49" s="96">
        <v>0</v>
      </c>
      <c r="I49" s="43">
        <v>0</v>
      </c>
      <c r="J49" s="35">
        <v>0</v>
      </c>
      <c r="K49" s="96">
        <v>0</v>
      </c>
      <c r="L49" s="35">
        <v>0</v>
      </c>
      <c r="M49" s="96">
        <v>0</v>
      </c>
      <c r="N49" s="43">
        <v>0</v>
      </c>
      <c r="O49" s="43">
        <v>0</v>
      </c>
      <c r="P49" s="35">
        <v>0</v>
      </c>
      <c r="Q49" s="37">
        <v>0</v>
      </c>
    </row>
    <row r="50" spans="1:25" ht="17.25" customHeight="1" x14ac:dyDescent="0.2">
      <c r="A50" s="82" t="s">
        <v>70</v>
      </c>
      <c r="B50" s="35">
        <v>0</v>
      </c>
      <c r="C50" s="96"/>
      <c r="D50" s="96">
        <v>0</v>
      </c>
      <c r="E50" s="35">
        <v>0</v>
      </c>
      <c r="F50" s="36">
        <v>0</v>
      </c>
      <c r="G50" s="35">
        <v>0</v>
      </c>
      <c r="H50" s="96">
        <v>0</v>
      </c>
      <c r="I50" s="43">
        <v>0</v>
      </c>
      <c r="J50" s="35">
        <v>0</v>
      </c>
      <c r="K50" s="96">
        <v>0</v>
      </c>
      <c r="L50" s="35">
        <v>0</v>
      </c>
      <c r="M50" s="96">
        <v>0</v>
      </c>
      <c r="N50" s="43">
        <v>0</v>
      </c>
      <c r="O50" s="43">
        <v>0</v>
      </c>
      <c r="P50" s="35">
        <v>0</v>
      </c>
      <c r="Q50" s="37">
        <v>0</v>
      </c>
    </row>
    <row r="51" spans="1:25" ht="15" customHeight="1" x14ac:dyDescent="0.2">
      <c r="A51" s="81" t="s">
        <v>71</v>
      </c>
      <c r="B51" s="35">
        <v>0</v>
      </c>
      <c r="C51" s="96"/>
      <c r="D51" s="96">
        <v>0</v>
      </c>
      <c r="E51" s="35">
        <v>0</v>
      </c>
      <c r="F51" s="36">
        <v>0</v>
      </c>
      <c r="G51" s="35">
        <v>0</v>
      </c>
      <c r="H51" s="96">
        <v>0</v>
      </c>
      <c r="I51" s="43">
        <v>0</v>
      </c>
      <c r="J51" s="35">
        <v>0</v>
      </c>
      <c r="K51" s="96">
        <v>0</v>
      </c>
      <c r="L51" s="35">
        <v>0</v>
      </c>
      <c r="M51" s="96">
        <v>0</v>
      </c>
      <c r="N51" s="43">
        <v>0</v>
      </c>
      <c r="O51" s="43">
        <v>0</v>
      </c>
      <c r="P51" s="35">
        <v>0</v>
      </c>
      <c r="Q51" s="37">
        <v>0</v>
      </c>
    </row>
    <row r="52" spans="1:25" ht="15.75" customHeight="1" x14ac:dyDescent="0.2">
      <c r="A52" s="82" t="s">
        <v>72</v>
      </c>
      <c r="B52" s="35">
        <v>0</v>
      </c>
      <c r="C52" s="96"/>
      <c r="D52" s="96">
        <v>0</v>
      </c>
      <c r="E52" s="35">
        <v>0</v>
      </c>
      <c r="F52" s="36">
        <v>0</v>
      </c>
      <c r="G52" s="35">
        <v>0</v>
      </c>
      <c r="H52" s="96">
        <v>0</v>
      </c>
      <c r="I52" s="43">
        <v>0</v>
      </c>
      <c r="J52" s="35">
        <v>0</v>
      </c>
      <c r="K52" s="96">
        <v>0</v>
      </c>
      <c r="L52" s="35">
        <v>0</v>
      </c>
      <c r="M52" s="96">
        <v>0</v>
      </c>
      <c r="N52" s="43">
        <v>0</v>
      </c>
      <c r="O52" s="43">
        <v>0</v>
      </c>
      <c r="P52" s="35">
        <v>0</v>
      </c>
      <c r="Q52" s="37">
        <v>0</v>
      </c>
    </row>
    <row r="53" spans="1:25" ht="18" customHeight="1" x14ac:dyDescent="0.2">
      <c r="A53" s="85" t="s">
        <v>38</v>
      </c>
      <c r="B53" s="115">
        <f>SUM(B54:B60)</f>
        <v>6654500</v>
      </c>
      <c r="C53" s="119">
        <v>14823710</v>
      </c>
      <c r="D53" s="114">
        <f>SUM(D54:D60)</f>
        <v>21478210</v>
      </c>
      <c r="E53" s="115">
        <f t="shared" ref="E53:Q53" si="22">SUM(E54:E60)</f>
        <v>0</v>
      </c>
      <c r="F53" s="116">
        <f t="shared" si="22"/>
        <v>0</v>
      </c>
      <c r="G53" s="115">
        <f t="shared" si="22"/>
        <v>0</v>
      </c>
      <c r="H53" s="114">
        <f>SUM(H54:H62)</f>
        <v>242165.5</v>
      </c>
      <c r="I53" s="117">
        <f t="shared" si="22"/>
        <v>0</v>
      </c>
      <c r="J53" s="115">
        <f t="shared" si="22"/>
        <v>3119911.0999999996</v>
      </c>
      <c r="K53" s="114">
        <f t="shared" si="22"/>
        <v>824247.05</v>
      </c>
      <c r="L53" s="115">
        <f t="shared" si="22"/>
        <v>0</v>
      </c>
      <c r="M53" s="114">
        <f t="shared" si="22"/>
        <v>0</v>
      </c>
      <c r="N53" s="117">
        <f t="shared" si="22"/>
        <v>0</v>
      </c>
      <c r="O53" s="117">
        <f t="shared" si="22"/>
        <v>0</v>
      </c>
      <c r="P53" s="115">
        <f t="shared" si="22"/>
        <v>0</v>
      </c>
      <c r="Q53" s="118">
        <f t="shared" si="22"/>
        <v>4186323.6500000004</v>
      </c>
    </row>
    <row r="54" spans="1:25" ht="15" customHeight="1" x14ac:dyDescent="0.2">
      <c r="A54" s="81" t="s">
        <v>39</v>
      </c>
      <c r="B54" s="110">
        <v>1021500</v>
      </c>
      <c r="C54" s="111">
        <v>213710</v>
      </c>
      <c r="D54" s="110">
        <f t="shared" ref="D54:D60" si="23">+B54+C54</f>
        <v>1235210</v>
      </c>
      <c r="E54" s="105">
        <v>0</v>
      </c>
      <c r="F54" s="107">
        <v>0</v>
      </c>
      <c r="G54" s="105">
        <v>0</v>
      </c>
      <c r="H54" s="110">
        <v>242165.5</v>
      </c>
      <c r="I54" s="108">
        <v>0</v>
      </c>
      <c r="J54" s="105">
        <v>1109987.99</v>
      </c>
      <c r="K54" s="109">
        <v>83898</v>
      </c>
      <c r="L54" s="105">
        <v>0</v>
      </c>
      <c r="M54" s="109">
        <v>0</v>
      </c>
      <c r="N54" s="108">
        <v>0</v>
      </c>
      <c r="O54" s="108">
        <v>0</v>
      </c>
      <c r="P54" s="105">
        <v>0</v>
      </c>
      <c r="Q54" s="93">
        <f t="shared" ref="Q54:Q62" si="24">SUM(E54:P54)</f>
        <v>1436051.49</v>
      </c>
    </row>
    <row r="55" spans="1:25" ht="15" customHeight="1" x14ac:dyDescent="0.2">
      <c r="A55" s="82" t="s">
        <v>40</v>
      </c>
      <c r="B55" s="110">
        <v>170000</v>
      </c>
      <c r="C55" s="112">
        <v>0</v>
      </c>
      <c r="D55" s="110">
        <f t="shared" si="23"/>
        <v>170000</v>
      </c>
      <c r="E55" s="105">
        <v>0</v>
      </c>
      <c r="F55" s="107">
        <v>0</v>
      </c>
      <c r="G55" s="105">
        <v>0</v>
      </c>
      <c r="H55" s="109">
        <v>0</v>
      </c>
      <c r="I55" s="108">
        <v>0</v>
      </c>
      <c r="J55" s="105">
        <v>35999.980000000003</v>
      </c>
      <c r="K55" s="109">
        <v>0</v>
      </c>
      <c r="L55" s="105">
        <v>0</v>
      </c>
      <c r="M55" s="109">
        <v>0</v>
      </c>
      <c r="N55" s="108">
        <v>0</v>
      </c>
      <c r="O55" s="108">
        <v>0</v>
      </c>
      <c r="P55" s="105">
        <v>0</v>
      </c>
      <c r="Q55" s="93">
        <f t="shared" si="24"/>
        <v>35999.980000000003</v>
      </c>
    </row>
    <row r="56" spans="1:25" ht="15" customHeight="1" x14ac:dyDescent="0.2">
      <c r="A56" s="82" t="s">
        <v>45</v>
      </c>
      <c r="B56" s="105">
        <v>0</v>
      </c>
      <c r="C56" s="112">
        <v>1758000</v>
      </c>
      <c r="D56" s="105">
        <f t="shared" si="23"/>
        <v>1758000</v>
      </c>
      <c r="E56" s="108">
        <v>0</v>
      </c>
      <c r="F56" s="108">
        <v>0</v>
      </c>
      <c r="G56" s="105">
        <v>0</v>
      </c>
      <c r="H56" s="109">
        <v>0</v>
      </c>
      <c r="I56" s="108">
        <v>0</v>
      </c>
      <c r="J56" s="105">
        <v>0</v>
      </c>
      <c r="K56" s="109">
        <v>0</v>
      </c>
      <c r="L56" s="105">
        <v>0</v>
      </c>
      <c r="M56" s="109">
        <v>0</v>
      </c>
      <c r="N56" s="108">
        <v>0</v>
      </c>
      <c r="O56" s="108">
        <v>0</v>
      </c>
      <c r="P56" s="105">
        <v>0</v>
      </c>
      <c r="Q56" s="93">
        <f t="shared" si="24"/>
        <v>0</v>
      </c>
    </row>
    <row r="57" spans="1:25" ht="15" customHeight="1" x14ac:dyDescent="0.2">
      <c r="A57" s="82" t="s">
        <v>53</v>
      </c>
      <c r="B57" s="110">
        <v>1800000</v>
      </c>
      <c r="C57" s="112">
        <v>11100000</v>
      </c>
      <c r="D57" s="110">
        <f t="shared" si="23"/>
        <v>12900000</v>
      </c>
      <c r="E57" s="108">
        <v>0</v>
      </c>
      <c r="F57" s="108">
        <v>0</v>
      </c>
      <c r="G57" s="105">
        <v>0</v>
      </c>
      <c r="H57" s="109">
        <v>0</v>
      </c>
      <c r="I57" s="108">
        <v>0</v>
      </c>
      <c r="J57" s="105">
        <v>0</v>
      </c>
      <c r="K57" s="109">
        <v>0</v>
      </c>
      <c r="L57" s="105">
        <v>0</v>
      </c>
      <c r="M57" s="109">
        <v>0</v>
      </c>
      <c r="N57" s="108">
        <v>0</v>
      </c>
      <c r="O57" s="108">
        <v>0</v>
      </c>
      <c r="P57" s="105">
        <v>0</v>
      </c>
      <c r="Q57" s="93">
        <f t="shared" si="24"/>
        <v>0</v>
      </c>
    </row>
    <row r="58" spans="1:25" ht="15" customHeight="1" x14ac:dyDescent="0.2">
      <c r="A58" s="82" t="s">
        <v>41</v>
      </c>
      <c r="B58" s="110">
        <v>163000</v>
      </c>
      <c r="C58" s="112">
        <v>2000</v>
      </c>
      <c r="D58" s="110">
        <f t="shared" si="23"/>
        <v>165000</v>
      </c>
      <c r="E58" s="108">
        <v>0</v>
      </c>
      <c r="F58" s="108">
        <v>0</v>
      </c>
      <c r="G58" s="108">
        <v>0</v>
      </c>
      <c r="H58" s="105">
        <v>0</v>
      </c>
      <c r="I58" s="108">
        <v>0</v>
      </c>
      <c r="J58" s="108">
        <v>139988.12</v>
      </c>
      <c r="K58" s="108">
        <v>740349.05</v>
      </c>
      <c r="L58" s="105">
        <v>0</v>
      </c>
      <c r="M58" s="109">
        <v>0</v>
      </c>
      <c r="N58" s="108">
        <v>0</v>
      </c>
      <c r="O58" s="108">
        <v>0</v>
      </c>
      <c r="P58" s="108">
        <v>0</v>
      </c>
      <c r="Q58" s="93">
        <f t="shared" si="24"/>
        <v>880337.17</v>
      </c>
      <c r="R58" s="1"/>
      <c r="S58" s="1"/>
      <c r="T58" s="1"/>
      <c r="U58" s="1"/>
      <c r="V58" s="1"/>
      <c r="W58" s="1"/>
      <c r="X58" s="1"/>
      <c r="Y58" s="1"/>
    </row>
    <row r="59" spans="1:25" ht="15" customHeight="1" x14ac:dyDescent="0.2">
      <c r="A59" s="82" t="s">
        <v>73</v>
      </c>
      <c r="B59" s="105">
        <v>0</v>
      </c>
      <c r="C59" s="112">
        <v>0</v>
      </c>
      <c r="D59" s="105">
        <f t="shared" si="23"/>
        <v>0</v>
      </c>
      <c r="E59" s="108">
        <v>0</v>
      </c>
      <c r="F59" s="108">
        <v>0</v>
      </c>
      <c r="G59" s="108">
        <v>0</v>
      </c>
      <c r="H59" s="105">
        <v>0</v>
      </c>
      <c r="I59" s="108">
        <v>0</v>
      </c>
      <c r="J59" s="108">
        <v>233935.01</v>
      </c>
      <c r="K59" s="108">
        <v>0</v>
      </c>
      <c r="L59" s="105">
        <v>0</v>
      </c>
      <c r="M59" s="109">
        <v>0</v>
      </c>
      <c r="N59" s="108">
        <v>0</v>
      </c>
      <c r="O59" s="108">
        <v>0</v>
      </c>
      <c r="P59" s="108">
        <v>0</v>
      </c>
      <c r="Q59" s="93">
        <f t="shared" si="24"/>
        <v>233935.01</v>
      </c>
      <c r="R59" s="1"/>
      <c r="S59" s="1"/>
      <c r="T59" s="1"/>
      <c r="U59" s="1"/>
      <c r="V59" s="1"/>
      <c r="W59" s="1"/>
      <c r="X59" s="1"/>
      <c r="Y59" s="1"/>
    </row>
    <row r="60" spans="1:25" ht="15" customHeight="1" x14ac:dyDescent="0.2">
      <c r="A60" s="82" t="s">
        <v>54</v>
      </c>
      <c r="B60" s="113">
        <v>3500000</v>
      </c>
      <c r="C60" s="112">
        <v>1750000</v>
      </c>
      <c r="D60" s="110">
        <f t="shared" si="23"/>
        <v>5250000</v>
      </c>
      <c r="E60" s="108">
        <v>0</v>
      </c>
      <c r="F60" s="108">
        <v>0</v>
      </c>
      <c r="G60" s="108">
        <v>0</v>
      </c>
      <c r="H60" s="105">
        <v>0</v>
      </c>
      <c r="I60" s="108">
        <v>0</v>
      </c>
      <c r="J60" s="108">
        <v>1600000</v>
      </c>
      <c r="K60" s="108">
        <v>0</v>
      </c>
      <c r="L60" s="109">
        <v>0</v>
      </c>
      <c r="M60" s="109">
        <v>0</v>
      </c>
      <c r="N60" s="109">
        <v>0</v>
      </c>
      <c r="O60" s="109">
        <v>0</v>
      </c>
      <c r="P60" s="109">
        <v>0</v>
      </c>
      <c r="Q60" s="93">
        <f t="shared" si="24"/>
        <v>1600000</v>
      </c>
      <c r="R60" s="1"/>
      <c r="S60" s="1"/>
      <c r="T60" s="1"/>
      <c r="U60" s="1"/>
      <c r="V60" s="1"/>
      <c r="W60" s="1"/>
      <c r="X60" s="1"/>
      <c r="Y60" s="1"/>
    </row>
    <row r="61" spans="1:25" ht="15" customHeight="1" x14ac:dyDescent="0.2">
      <c r="A61" s="82" t="s">
        <v>106</v>
      </c>
      <c r="B61" s="105">
        <v>0</v>
      </c>
      <c r="C61" s="112"/>
      <c r="D61" s="105">
        <v>0</v>
      </c>
      <c r="E61" s="108">
        <v>0</v>
      </c>
      <c r="F61" s="108">
        <v>0</v>
      </c>
      <c r="G61" s="108">
        <v>0</v>
      </c>
      <c r="H61" s="105">
        <v>0</v>
      </c>
      <c r="I61" s="108">
        <v>0</v>
      </c>
      <c r="J61" s="108">
        <v>0</v>
      </c>
      <c r="K61" s="108">
        <v>0</v>
      </c>
      <c r="L61" s="105">
        <v>0</v>
      </c>
      <c r="M61" s="109">
        <v>0</v>
      </c>
      <c r="N61" s="108">
        <v>0</v>
      </c>
      <c r="O61" s="108">
        <v>0</v>
      </c>
      <c r="P61" s="108">
        <v>0</v>
      </c>
      <c r="Q61" s="93">
        <f t="shared" si="24"/>
        <v>0</v>
      </c>
      <c r="R61" s="1"/>
      <c r="S61" s="1"/>
      <c r="T61" s="1"/>
      <c r="U61" s="1"/>
      <c r="V61" s="1"/>
      <c r="W61" s="1"/>
      <c r="X61" s="1"/>
      <c r="Y61" s="1"/>
    </row>
    <row r="62" spans="1:25" ht="16.5" customHeight="1" x14ac:dyDescent="0.2">
      <c r="A62" s="82" t="s">
        <v>109</v>
      </c>
      <c r="B62" s="108">
        <v>0</v>
      </c>
      <c r="C62" s="112"/>
      <c r="D62" s="108">
        <v>0</v>
      </c>
      <c r="E62" s="108">
        <v>0</v>
      </c>
      <c r="F62" s="108">
        <v>0</v>
      </c>
      <c r="G62" s="108">
        <v>0</v>
      </c>
      <c r="H62" s="105">
        <v>0</v>
      </c>
      <c r="I62" s="108">
        <v>0</v>
      </c>
      <c r="J62" s="108">
        <v>0</v>
      </c>
      <c r="K62" s="108">
        <v>0</v>
      </c>
      <c r="L62" s="105">
        <v>0</v>
      </c>
      <c r="M62" s="109">
        <v>0</v>
      </c>
      <c r="N62" s="108">
        <v>0</v>
      </c>
      <c r="O62" s="108">
        <v>0</v>
      </c>
      <c r="P62" s="105">
        <v>0</v>
      </c>
      <c r="Q62" s="93">
        <f t="shared" si="24"/>
        <v>0</v>
      </c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">
      <c r="A63" s="45" t="s">
        <v>74</v>
      </c>
      <c r="B63" s="39">
        <f>SUM(B64:B67)</f>
        <v>0</v>
      </c>
      <c r="C63" s="97">
        <v>0</v>
      </c>
      <c r="D63" s="46">
        <f t="shared" ref="D63" si="25">SUM(D64:D67)</f>
        <v>0</v>
      </c>
      <c r="E63" s="46">
        <f t="shared" ref="E63" si="26">SUM(E64:E67)</f>
        <v>0</v>
      </c>
      <c r="F63" s="46">
        <f t="shared" ref="F63" si="27">SUM(F64:F67)</f>
        <v>0</v>
      </c>
      <c r="G63" s="46">
        <f t="shared" ref="G63" si="28">SUM(G64:G67)</f>
        <v>0</v>
      </c>
      <c r="H63" s="46">
        <f t="shared" ref="H63" si="29">SUM(H64:H67)</f>
        <v>0</v>
      </c>
      <c r="I63" s="46">
        <f t="shared" ref="I63" si="30">SUM(I64:I67)</f>
        <v>0</v>
      </c>
      <c r="J63" s="39">
        <f t="shared" ref="J63" si="31">SUM(J64:J67)</f>
        <v>0</v>
      </c>
      <c r="K63" s="97">
        <f t="shared" ref="K63" si="32">SUM(K64:K67)</f>
        <v>0</v>
      </c>
      <c r="L63" s="39">
        <f t="shared" ref="L63" si="33">SUM(L64:L67)</f>
        <v>0</v>
      </c>
      <c r="M63" s="97">
        <f t="shared" ref="M63" si="34">SUM(M64:M67)</f>
        <v>0</v>
      </c>
      <c r="N63" s="46">
        <f t="shared" ref="N63" si="35">SUM(N64:N67)</f>
        <v>0</v>
      </c>
      <c r="O63" s="46">
        <f t="shared" ref="O63" si="36">SUM(O64:O67)</f>
        <v>0</v>
      </c>
      <c r="P63" s="39">
        <f t="shared" ref="P63" si="37">SUM(P64:P67)</f>
        <v>0</v>
      </c>
      <c r="Q63" s="41">
        <f t="shared" ref="Q63" si="38">SUM(Q64:Q67)</f>
        <v>0</v>
      </c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2">
      <c r="A64" s="42" t="s">
        <v>75</v>
      </c>
      <c r="B64" s="35">
        <v>0</v>
      </c>
      <c r="C64" s="96"/>
      <c r="D64" s="43">
        <v>0</v>
      </c>
      <c r="E64" s="35">
        <v>0</v>
      </c>
      <c r="F64" s="35">
        <v>0</v>
      </c>
      <c r="G64" s="43">
        <v>0</v>
      </c>
      <c r="H64" s="43">
        <v>0</v>
      </c>
      <c r="I64" s="43">
        <v>0</v>
      </c>
      <c r="J64" s="35">
        <v>0</v>
      </c>
      <c r="K64" s="96">
        <v>0</v>
      </c>
      <c r="L64" s="35">
        <v>0</v>
      </c>
      <c r="M64" s="96">
        <v>0</v>
      </c>
      <c r="N64" s="43">
        <v>0</v>
      </c>
      <c r="O64" s="43">
        <v>0</v>
      </c>
      <c r="P64" s="35">
        <v>0</v>
      </c>
      <c r="Q64" s="37">
        <v>0</v>
      </c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2">
      <c r="A65" s="42" t="s">
        <v>76</v>
      </c>
      <c r="B65" s="35">
        <v>0</v>
      </c>
      <c r="C65" s="96"/>
      <c r="D65" s="96">
        <v>0</v>
      </c>
      <c r="E65" s="35">
        <v>0</v>
      </c>
      <c r="F65" s="43">
        <v>0</v>
      </c>
      <c r="G65" s="43">
        <v>0</v>
      </c>
      <c r="H65" s="43">
        <v>0</v>
      </c>
      <c r="I65" s="43">
        <v>0</v>
      </c>
      <c r="J65" s="35">
        <v>0</v>
      </c>
      <c r="K65" s="96">
        <v>0</v>
      </c>
      <c r="L65" s="35">
        <v>0</v>
      </c>
      <c r="M65" s="96">
        <v>0</v>
      </c>
      <c r="N65" s="43">
        <v>0</v>
      </c>
      <c r="O65" s="43">
        <v>0</v>
      </c>
      <c r="P65" s="35">
        <v>0</v>
      </c>
      <c r="Q65" s="37">
        <v>0</v>
      </c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">
      <c r="A66" s="42" t="s">
        <v>77</v>
      </c>
      <c r="B66" s="35">
        <v>0</v>
      </c>
      <c r="C66" s="96"/>
      <c r="D66" s="96">
        <v>0</v>
      </c>
      <c r="E66" s="35">
        <v>0</v>
      </c>
      <c r="F66" s="43">
        <v>0</v>
      </c>
      <c r="G66" s="43">
        <v>0</v>
      </c>
      <c r="H66" s="43">
        <v>0</v>
      </c>
      <c r="I66" s="43">
        <v>0</v>
      </c>
      <c r="J66" s="35">
        <v>0</v>
      </c>
      <c r="K66" s="96">
        <v>0</v>
      </c>
      <c r="L66" s="35">
        <v>0</v>
      </c>
      <c r="M66" s="96">
        <v>0</v>
      </c>
      <c r="N66" s="43">
        <v>0</v>
      </c>
      <c r="O66" s="43">
        <v>0</v>
      </c>
      <c r="P66" s="35">
        <v>0</v>
      </c>
      <c r="Q66" s="37">
        <v>0</v>
      </c>
      <c r="R66" s="1"/>
      <c r="S66" s="1"/>
      <c r="T66" s="1"/>
      <c r="U66" s="1"/>
      <c r="V66" s="1"/>
      <c r="W66" s="1"/>
      <c r="X66" s="1"/>
      <c r="Y66" s="1"/>
    </row>
    <row r="67" spans="1:25" ht="24" customHeight="1" x14ac:dyDescent="0.2">
      <c r="A67" s="44" t="s">
        <v>78</v>
      </c>
      <c r="B67" s="35">
        <v>0</v>
      </c>
      <c r="C67" s="96"/>
      <c r="D67" s="43">
        <v>0</v>
      </c>
      <c r="E67" s="35">
        <v>0</v>
      </c>
      <c r="F67" s="43">
        <v>0</v>
      </c>
      <c r="G67" s="43">
        <v>0</v>
      </c>
      <c r="H67" s="43">
        <v>0</v>
      </c>
      <c r="I67" s="43">
        <v>0</v>
      </c>
      <c r="J67" s="35">
        <v>0</v>
      </c>
      <c r="K67" s="96">
        <v>0</v>
      </c>
      <c r="L67" s="35">
        <v>0</v>
      </c>
      <c r="M67" s="96">
        <v>0</v>
      </c>
      <c r="N67" s="43">
        <v>0</v>
      </c>
      <c r="O67" s="43">
        <v>0</v>
      </c>
      <c r="P67" s="35">
        <v>0</v>
      </c>
      <c r="Q67" s="37">
        <v>0</v>
      </c>
      <c r="R67" s="1"/>
      <c r="S67" s="1"/>
      <c r="T67" s="1"/>
      <c r="U67" s="1"/>
      <c r="V67" s="1"/>
      <c r="W67" s="1"/>
      <c r="X67" s="1"/>
      <c r="Y67" s="1"/>
    </row>
    <row r="68" spans="1:25" ht="15" customHeight="1" x14ac:dyDescent="0.2">
      <c r="A68" s="45" t="s">
        <v>79</v>
      </c>
      <c r="B68" s="39">
        <f>SUM(B69:B70)</f>
        <v>0</v>
      </c>
      <c r="C68" s="97">
        <v>0</v>
      </c>
      <c r="D68" s="46">
        <f t="shared" ref="D68" si="39">SUM(D69:D70)</f>
        <v>0</v>
      </c>
      <c r="E68" s="39">
        <f t="shared" ref="E68" si="40">SUM(E69:E70)</f>
        <v>0</v>
      </c>
      <c r="F68" s="46">
        <f t="shared" ref="F68" si="41">SUM(F69:F70)</f>
        <v>0</v>
      </c>
      <c r="G68" s="46">
        <f t="shared" ref="G68" si="42">SUM(G69:G70)</f>
        <v>0</v>
      </c>
      <c r="H68" s="46">
        <f t="shared" ref="H68" si="43">SUM(H69:H70)</f>
        <v>0</v>
      </c>
      <c r="I68" s="46">
        <f t="shared" ref="I68" si="44">SUM(I69:I70)</f>
        <v>0</v>
      </c>
      <c r="J68" s="39">
        <f t="shared" ref="J68" si="45">SUM(J69:J70)</f>
        <v>0</v>
      </c>
      <c r="K68" s="97">
        <f t="shared" ref="K68" si="46">SUM(K69:K70)</f>
        <v>0</v>
      </c>
      <c r="L68" s="39">
        <f t="shared" ref="L68" si="47">SUM(L69:L70)</f>
        <v>0</v>
      </c>
      <c r="M68" s="97">
        <f t="shared" ref="M68" si="48">SUM(M69:M70)</f>
        <v>0</v>
      </c>
      <c r="N68" s="46">
        <f t="shared" ref="N68" si="49">SUM(N69:N70)</f>
        <v>0</v>
      </c>
      <c r="O68" s="46">
        <f t="shared" ref="O68" si="50">SUM(O69:O70)</f>
        <v>0</v>
      </c>
      <c r="P68" s="39">
        <f t="shared" ref="P68" si="51">SUM(P69:P70)</f>
        <v>0</v>
      </c>
      <c r="Q68" s="41">
        <f t="shared" ref="Q68" si="52">SUM(Q69:Q70)</f>
        <v>0</v>
      </c>
      <c r="R68" s="1"/>
      <c r="S68" s="1"/>
      <c r="T68" s="1"/>
      <c r="U68" s="1"/>
      <c r="V68" s="1"/>
      <c r="W68" s="1"/>
      <c r="X68" s="1"/>
      <c r="Y68" s="1"/>
    </row>
    <row r="69" spans="1:25" ht="15" customHeight="1" x14ac:dyDescent="0.2">
      <c r="A69" s="42" t="s">
        <v>80</v>
      </c>
      <c r="B69" s="35">
        <v>0</v>
      </c>
      <c r="C69" s="96"/>
      <c r="D69" s="43">
        <v>0</v>
      </c>
      <c r="E69" s="35">
        <v>0</v>
      </c>
      <c r="F69" s="43">
        <v>0</v>
      </c>
      <c r="G69" s="43">
        <v>0</v>
      </c>
      <c r="H69" s="43">
        <v>0</v>
      </c>
      <c r="I69" s="43">
        <v>0</v>
      </c>
      <c r="J69" s="35">
        <v>0</v>
      </c>
      <c r="K69" s="96">
        <v>0</v>
      </c>
      <c r="L69" s="35">
        <v>0</v>
      </c>
      <c r="M69" s="96">
        <v>0</v>
      </c>
      <c r="N69" s="43">
        <v>0</v>
      </c>
      <c r="O69" s="43">
        <v>0</v>
      </c>
      <c r="P69" s="35">
        <v>0</v>
      </c>
      <c r="Q69" s="37">
        <v>0</v>
      </c>
      <c r="R69" s="1"/>
      <c r="S69" s="1"/>
      <c r="T69" s="1"/>
      <c r="U69" s="1"/>
      <c r="V69" s="1"/>
      <c r="W69" s="1"/>
      <c r="X69" s="1"/>
      <c r="Y69" s="1"/>
    </row>
    <row r="70" spans="1:25" ht="15" customHeight="1" x14ac:dyDescent="0.2">
      <c r="A70" s="42" t="s">
        <v>81</v>
      </c>
      <c r="B70" s="35">
        <v>0</v>
      </c>
      <c r="C70" s="96"/>
      <c r="D70" s="43">
        <v>0</v>
      </c>
      <c r="E70" s="35">
        <v>0</v>
      </c>
      <c r="F70" s="43">
        <v>0</v>
      </c>
      <c r="G70" s="43">
        <v>0</v>
      </c>
      <c r="H70" s="43">
        <v>0</v>
      </c>
      <c r="I70" s="43">
        <v>0</v>
      </c>
      <c r="J70" s="35">
        <v>0</v>
      </c>
      <c r="K70" s="96">
        <v>0</v>
      </c>
      <c r="L70" s="35">
        <v>0</v>
      </c>
      <c r="M70" s="96">
        <v>0</v>
      </c>
      <c r="N70" s="43">
        <v>0</v>
      </c>
      <c r="O70" s="43">
        <v>0</v>
      </c>
      <c r="P70" s="35">
        <v>0</v>
      </c>
      <c r="Q70" s="37">
        <v>0</v>
      </c>
      <c r="R70" s="1"/>
      <c r="S70" s="1"/>
      <c r="T70" s="1"/>
      <c r="U70" s="1"/>
      <c r="V70" s="1"/>
      <c r="W70" s="1"/>
      <c r="X70" s="1"/>
      <c r="Y70" s="1"/>
    </row>
    <row r="71" spans="1:25" ht="15" customHeight="1" x14ac:dyDescent="0.2">
      <c r="A71" s="42" t="s">
        <v>103</v>
      </c>
      <c r="B71" s="35">
        <v>0</v>
      </c>
      <c r="C71" s="96"/>
      <c r="D71" s="43">
        <v>0</v>
      </c>
      <c r="E71" s="35">
        <v>0</v>
      </c>
      <c r="F71" s="43">
        <v>0</v>
      </c>
      <c r="G71" s="43">
        <v>0</v>
      </c>
      <c r="H71" s="43">
        <v>0</v>
      </c>
      <c r="I71" s="43">
        <v>0</v>
      </c>
      <c r="J71" s="35">
        <v>0</v>
      </c>
      <c r="K71" s="96">
        <v>0</v>
      </c>
      <c r="L71" s="35">
        <v>0</v>
      </c>
      <c r="M71" s="96">
        <v>0</v>
      </c>
      <c r="N71" s="43">
        <v>0</v>
      </c>
      <c r="O71" s="43">
        <v>0</v>
      </c>
      <c r="P71" s="35">
        <v>0</v>
      </c>
      <c r="Q71" s="37">
        <v>0</v>
      </c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">
      <c r="A72" s="42" t="s">
        <v>104</v>
      </c>
      <c r="B72" s="43">
        <v>0</v>
      </c>
      <c r="C72" s="96"/>
      <c r="D72" s="35">
        <v>0</v>
      </c>
      <c r="E72" s="36">
        <v>0</v>
      </c>
      <c r="F72" s="43">
        <v>0</v>
      </c>
      <c r="G72" s="43">
        <v>0</v>
      </c>
      <c r="H72" s="43">
        <v>0</v>
      </c>
      <c r="I72" s="43">
        <v>0</v>
      </c>
      <c r="J72" s="35">
        <v>0</v>
      </c>
      <c r="K72" s="96">
        <v>0</v>
      </c>
      <c r="L72" s="35">
        <v>0</v>
      </c>
      <c r="M72" s="96">
        <v>0</v>
      </c>
      <c r="N72" s="43">
        <v>0</v>
      </c>
      <c r="O72" s="43">
        <v>0</v>
      </c>
      <c r="P72" s="35">
        <v>0</v>
      </c>
      <c r="Q72" s="37">
        <v>0</v>
      </c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">
      <c r="A73" s="42" t="s">
        <v>105</v>
      </c>
      <c r="B73" s="35">
        <v>0</v>
      </c>
      <c r="C73" s="96"/>
      <c r="D73" s="35">
        <v>0</v>
      </c>
      <c r="E73" s="36">
        <v>0</v>
      </c>
      <c r="F73" s="43">
        <v>0</v>
      </c>
      <c r="G73" s="43">
        <v>0</v>
      </c>
      <c r="H73" s="43">
        <v>0</v>
      </c>
      <c r="I73" s="43">
        <v>0</v>
      </c>
      <c r="J73" s="35">
        <v>0</v>
      </c>
      <c r="K73" s="96">
        <v>0</v>
      </c>
      <c r="L73" s="35">
        <v>0</v>
      </c>
      <c r="M73" s="96">
        <v>0</v>
      </c>
      <c r="N73" s="43">
        <v>0</v>
      </c>
      <c r="O73" s="43">
        <v>0</v>
      </c>
      <c r="P73" s="43">
        <v>0</v>
      </c>
      <c r="Q73" s="37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88" t="s">
        <v>82</v>
      </c>
      <c r="B74" s="40">
        <f>SUM(B75:B79)</f>
        <v>0</v>
      </c>
      <c r="C74" s="97">
        <v>0</v>
      </c>
      <c r="D74" s="39">
        <f t="shared" ref="D74" si="53">SUM(D75:D78)</f>
        <v>0</v>
      </c>
      <c r="E74" s="97">
        <f t="shared" ref="E74" si="54">SUM(E75:E78)</f>
        <v>0</v>
      </c>
      <c r="F74" s="46">
        <f t="shared" ref="F74" si="55">SUM(F75:F78)</f>
        <v>0</v>
      </c>
      <c r="G74" s="46">
        <f t="shared" ref="G74" si="56">SUM(G75:G78)</f>
        <v>0</v>
      </c>
      <c r="H74" s="46">
        <f t="shared" ref="H74" si="57">SUM(H75:H78)</f>
        <v>0</v>
      </c>
      <c r="I74" s="46">
        <f t="shared" ref="I74" si="58">SUM(I75:I78)</f>
        <v>0</v>
      </c>
      <c r="J74" s="39">
        <f t="shared" ref="J74" si="59">SUM(J75:J78)</f>
        <v>0</v>
      </c>
      <c r="K74" s="97">
        <f t="shared" ref="K74" si="60">SUM(K75:K78)</f>
        <v>0</v>
      </c>
      <c r="L74" s="39">
        <f t="shared" ref="L74" si="61">SUM(L75:L78)</f>
        <v>0</v>
      </c>
      <c r="M74" s="97">
        <f t="shared" ref="M74" si="62">SUM(M75:M78)</f>
        <v>0</v>
      </c>
      <c r="N74" s="46">
        <f t="shared" ref="N74" si="63">SUM(N75:N78)</f>
        <v>0</v>
      </c>
      <c r="O74" s="46">
        <f t="shared" ref="O74" si="64">SUM(O75:O78)</f>
        <v>0</v>
      </c>
      <c r="P74" s="46">
        <f t="shared" ref="P74" si="65">SUM(P75:P78)</f>
        <v>0</v>
      </c>
      <c r="Q74" s="41">
        <f t="shared" ref="Q74" si="66">SUM(Q75:Q78)</f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100" t="s">
        <v>83</v>
      </c>
      <c r="B75" s="101">
        <v>0</v>
      </c>
      <c r="C75" s="66"/>
      <c r="D75" s="65">
        <v>0</v>
      </c>
      <c r="E75" s="66">
        <v>0</v>
      </c>
      <c r="F75" s="67">
        <v>0</v>
      </c>
      <c r="G75" s="67">
        <v>0</v>
      </c>
      <c r="H75" s="67">
        <v>0</v>
      </c>
      <c r="I75" s="67">
        <v>0</v>
      </c>
      <c r="J75" s="65">
        <v>0</v>
      </c>
      <c r="K75" s="66">
        <v>0</v>
      </c>
      <c r="L75" s="65">
        <v>0</v>
      </c>
      <c r="M75" s="66">
        <v>0</v>
      </c>
      <c r="N75" s="67">
        <v>0</v>
      </c>
      <c r="O75" s="67">
        <v>0</v>
      </c>
      <c r="P75" s="67">
        <v>0</v>
      </c>
      <c r="Q75" s="87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89" t="s">
        <v>102</v>
      </c>
      <c r="B76" s="36">
        <v>0</v>
      </c>
      <c r="C76" s="96"/>
      <c r="D76" s="35">
        <v>0</v>
      </c>
      <c r="E76" s="96">
        <v>0</v>
      </c>
      <c r="F76" s="43">
        <v>0</v>
      </c>
      <c r="G76" s="43">
        <v>0</v>
      </c>
      <c r="H76" s="43">
        <v>0</v>
      </c>
      <c r="I76" s="43">
        <v>0</v>
      </c>
      <c r="J76" s="106">
        <v>0</v>
      </c>
      <c r="K76" s="136">
        <v>0</v>
      </c>
      <c r="L76" s="35">
        <v>0</v>
      </c>
      <c r="M76" s="96">
        <v>0</v>
      </c>
      <c r="N76" s="43">
        <v>0</v>
      </c>
      <c r="O76" s="43">
        <v>0</v>
      </c>
      <c r="P76" s="43">
        <v>0</v>
      </c>
      <c r="Q76" s="37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89" t="s">
        <v>101</v>
      </c>
      <c r="B77" s="96">
        <v>0</v>
      </c>
      <c r="C77" s="96"/>
      <c r="D77" s="35">
        <v>0</v>
      </c>
      <c r="E77" s="96">
        <v>0</v>
      </c>
      <c r="F77" s="43">
        <v>0</v>
      </c>
      <c r="G77" s="43"/>
      <c r="H77" s="43"/>
      <c r="I77" s="43"/>
      <c r="J77" s="43"/>
      <c r="K77" s="43"/>
      <c r="L77" s="96"/>
      <c r="M77" s="96"/>
      <c r="N77" s="96"/>
      <c r="O77" s="96"/>
      <c r="P77" s="96"/>
      <c r="Q77" s="37"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">
      <c r="A78" s="90" t="s">
        <v>84</v>
      </c>
      <c r="B78" s="96">
        <v>0</v>
      </c>
      <c r="C78" s="96"/>
      <c r="D78" s="35">
        <v>0</v>
      </c>
      <c r="E78" s="96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96">
        <v>0</v>
      </c>
      <c r="M78" s="96">
        <v>0</v>
      </c>
      <c r="N78" s="96">
        <v>0</v>
      </c>
      <c r="O78" s="96">
        <v>0</v>
      </c>
      <c r="P78" s="96">
        <v>0</v>
      </c>
      <c r="Q78" s="37">
        <v>0</v>
      </c>
      <c r="R78" s="1"/>
      <c r="S78" s="1"/>
      <c r="T78" s="1"/>
      <c r="U78" s="1"/>
      <c r="V78" s="1"/>
      <c r="W78" s="1"/>
      <c r="X78" s="1"/>
      <c r="Y78" s="1"/>
    </row>
    <row r="79" spans="1:25" ht="27" customHeight="1" x14ac:dyDescent="0.2">
      <c r="A79" s="44" t="s">
        <v>100</v>
      </c>
      <c r="B79" s="35">
        <v>0</v>
      </c>
      <c r="C79" s="96"/>
      <c r="D79" s="35">
        <v>0</v>
      </c>
      <c r="E79" s="96">
        <v>0</v>
      </c>
      <c r="F79" s="35">
        <v>0</v>
      </c>
      <c r="G79" s="43"/>
      <c r="H79" s="43"/>
      <c r="I79" s="43"/>
      <c r="J79" s="43"/>
      <c r="K79" s="43"/>
      <c r="L79" s="35"/>
      <c r="M79" s="96"/>
      <c r="N79" s="43"/>
      <c r="O79" s="43"/>
      <c r="P79" s="43"/>
      <c r="Q79" s="37">
        <v>0</v>
      </c>
      <c r="R79" s="1"/>
      <c r="S79" s="1"/>
      <c r="T79" s="1"/>
      <c r="U79" s="1"/>
      <c r="V79" s="1"/>
      <c r="W79" s="1"/>
      <c r="X79" s="1"/>
      <c r="Y79" s="1"/>
    </row>
    <row r="80" spans="1:25" ht="18" customHeight="1" x14ac:dyDescent="0.2">
      <c r="A80" s="47" t="s">
        <v>95</v>
      </c>
      <c r="B80" s="131">
        <f>+B53+B45+B36+B26+B16+B10</f>
        <v>276225000</v>
      </c>
      <c r="C80" s="131">
        <v>0</v>
      </c>
      <c r="D80" s="131">
        <f t="shared" ref="D80" si="67">+D53+D45+D36+D26+D16+D10</f>
        <v>305739216</v>
      </c>
      <c r="E80" s="132">
        <f>+E10+E16+E26+E36+E45+E53+E63+E68+E74</f>
        <v>13967391.619999999</v>
      </c>
      <c r="F80" s="133">
        <f t="shared" ref="F80:Q80" si="68">+F10+F16+F26+F36+F45+F53+F63+F68+F74</f>
        <v>13826092.619999999</v>
      </c>
      <c r="G80" s="134">
        <f>+G10+G16+G26+G36+G45+G53+G63+G68+G74</f>
        <v>22360934.039999999</v>
      </c>
      <c r="H80" s="134">
        <f t="shared" si="68"/>
        <v>21092173.019999996</v>
      </c>
      <c r="I80" s="134">
        <f t="shared" si="68"/>
        <v>27163814.43</v>
      </c>
      <c r="J80" s="133">
        <f t="shared" si="68"/>
        <v>21542684.379999995</v>
      </c>
      <c r="K80" s="132">
        <f t="shared" si="68"/>
        <v>18419507.600000001</v>
      </c>
      <c r="L80" s="133">
        <f t="shared" si="68"/>
        <v>0</v>
      </c>
      <c r="M80" s="132">
        <f t="shared" si="68"/>
        <v>0</v>
      </c>
      <c r="N80" s="134">
        <f t="shared" si="68"/>
        <v>0</v>
      </c>
      <c r="O80" s="134">
        <f t="shared" si="68"/>
        <v>0</v>
      </c>
      <c r="P80" s="133">
        <f t="shared" si="68"/>
        <v>0</v>
      </c>
      <c r="Q80" s="135">
        <f t="shared" si="68"/>
        <v>138372597.70999998</v>
      </c>
      <c r="R80" s="1"/>
      <c r="S80" s="1"/>
      <c r="T80" s="1"/>
      <c r="U80" s="1"/>
      <c r="V80" s="1"/>
      <c r="W80" s="1"/>
      <c r="X80" s="1"/>
      <c r="Y80" s="1"/>
    </row>
    <row r="81" spans="1:25" ht="15" customHeight="1" x14ac:dyDescent="0.2">
      <c r="A81" s="45" t="s">
        <v>85</v>
      </c>
      <c r="B81" s="39">
        <v>0</v>
      </c>
      <c r="C81" s="97">
        <v>0</v>
      </c>
      <c r="D81" s="39">
        <v>0</v>
      </c>
      <c r="E81" s="97">
        <v>0</v>
      </c>
      <c r="F81" s="39">
        <v>0</v>
      </c>
      <c r="G81" s="46">
        <v>0</v>
      </c>
      <c r="H81" s="46">
        <v>0</v>
      </c>
      <c r="I81" s="46">
        <v>0</v>
      </c>
      <c r="J81" s="39">
        <v>0</v>
      </c>
      <c r="K81" s="97">
        <v>0</v>
      </c>
      <c r="L81" s="39">
        <v>0</v>
      </c>
      <c r="M81" s="97">
        <v>0</v>
      </c>
      <c r="N81" s="46">
        <v>0</v>
      </c>
      <c r="O81" s="46">
        <v>0</v>
      </c>
      <c r="P81" s="39">
        <v>0</v>
      </c>
      <c r="Q81" s="41">
        <v>0</v>
      </c>
      <c r="R81" s="1"/>
      <c r="S81" s="1"/>
      <c r="T81" s="1"/>
      <c r="U81" s="1"/>
      <c r="V81" s="1"/>
      <c r="W81" s="1"/>
      <c r="X81" s="1"/>
      <c r="Y81" s="1"/>
    </row>
    <row r="82" spans="1:25" ht="15" customHeight="1" x14ac:dyDescent="0.2">
      <c r="A82" s="45" t="s">
        <v>86</v>
      </c>
      <c r="B82" s="39">
        <v>0</v>
      </c>
      <c r="C82" s="97"/>
      <c r="D82" s="39">
        <v>0</v>
      </c>
      <c r="E82" s="97">
        <v>0</v>
      </c>
      <c r="F82" s="39">
        <v>0</v>
      </c>
      <c r="G82" s="46">
        <v>0</v>
      </c>
      <c r="H82" s="46">
        <v>0</v>
      </c>
      <c r="I82" s="46">
        <v>0</v>
      </c>
      <c r="J82" s="39">
        <v>0</v>
      </c>
      <c r="K82" s="97">
        <v>0</v>
      </c>
      <c r="L82" s="39">
        <v>0</v>
      </c>
      <c r="M82" s="97">
        <v>0</v>
      </c>
      <c r="N82" s="46">
        <v>0</v>
      </c>
      <c r="O82" s="46">
        <v>0</v>
      </c>
      <c r="P82" s="39">
        <v>0</v>
      </c>
      <c r="Q82" s="41">
        <v>0</v>
      </c>
      <c r="R82" s="1"/>
      <c r="S82" s="1"/>
      <c r="T82" s="1"/>
      <c r="U82" s="1"/>
      <c r="V82" s="1"/>
      <c r="W82" s="1"/>
      <c r="X82" s="1"/>
      <c r="Y82" s="1"/>
    </row>
    <row r="83" spans="1:25" ht="15" customHeight="1" x14ac:dyDescent="0.2">
      <c r="A83" s="42" t="s">
        <v>87</v>
      </c>
      <c r="B83" s="35">
        <v>0</v>
      </c>
      <c r="C83" s="96"/>
      <c r="D83" s="35">
        <v>0</v>
      </c>
      <c r="E83" s="96">
        <v>0</v>
      </c>
      <c r="F83" s="35">
        <v>0</v>
      </c>
      <c r="G83" s="43">
        <v>0</v>
      </c>
      <c r="H83" s="43">
        <v>0</v>
      </c>
      <c r="I83" s="43">
        <v>0</v>
      </c>
      <c r="J83" s="35">
        <v>0</v>
      </c>
      <c r="K83" s="96">
        <v>0</v>
      </c>
      <c r="L83" s="35">
        <v>0</v>
      </c>
      <c r="M83" s="96">
        <v>0</v>
      </c>
      <c r="N83" s="43">
        <v>0</v>
      </c>
      <c r="O83" s="43">
        <v>0</v>
      </c>
      <c r="P83" s="35">
        <v>0</v>
      </c>
      <c r="Q83" s="37">
        <v>0</v>
      </c>
      <c r="R83" s="1"/>
      <c r="S83" s="1"/>
      <c r="T83" s="1"/>
      <c r="U83" s="1"/>
      <c r="V83" s="1"/>
      <c r="W83" s="1"/>
      <c r="X83" s="1"/>
      <c r="Y83" s="1"/>
    </row>
    <row r="84" spans="1:25" ht="15" customHeight="1" x14ac:dyDescent="0.2">
      <c r="A84" s="42" t="s">
        <v>88</v>
      </c>
      <c r="B84" s="35">
        <v>0</v>
      </c>
      <c r="C84" s="96">
        <v>0</v>
      </c>
      <c r="D84" s="35">
        <v>0</v>
      </c>
      <c r="E84" s="96">
        <v>0</v>
      </c>
      <c r="F84" s="35">
        <v>0</v>
      </c>
      <c r="G84" s="43">
        <v>0</v>
      </c>
      <c r="H84" s="43">
        <v>0</v>
      </c>
      <c r="I84" s="43">
        <v>0</v>
      </c>
      <c r="J84" s="35">
        <v>0</v>
      </c>
      <c r="K84" s="96">
        <v>0</v>
      </c>
      <c r="L84" s="35">
        <v>0</v>
      </c>
      <c r="M84" s="96">
        <v>0</v>
      </c>
      <c r="N84" s="43">
        <v>0</v>
      </c>
      <c r="O84" s="43">
        <v>0</v>
      </c>
      <c r="P84" s="35">
        <v>0</v>
      </c>
      <c r="Q84" s="37">
        <v>0</v>
      </c>
      <c r="R84" s="1"/>
      <c r="S84" s="1"/>
      <c r="T84" s="1"/>
      <c r="U84" s="1"/>
      <c r="V84" s="1"/>
      <c r="W84" s="1"/>
      <c r="X84" s="1"/>
      <c r="Y84" s="1"/>
    </row>
    <row r="85" spans="1:25" ht="15" customHeight="1" x14ac:dyDescent="0.2">
      <c r="A85" s="45" t="s">
        <v>89</v>
      </c>
      <c r="B85" s="39">
        <v>0</v>
      </c>
      <c r="C85" s="97"/>
      <c r="D85" s="39">
        <v>0</v>
      </c>
      <c r="E85" s="97">
        <v>0</v>
      </c>
      <c r="F85" s="39">
        <v>0</v>
      </c>
      <c r="G85" s="46">
        <v>0</v>
      </c>
      <c r="H85" s="46">
        <v>0</v>
      </c>
      <c r="I85" s="46">
        <v>0</v>
      </c>
      <c r="J85" s="39">
        <v>0</v>
      </c>
      <c r="K85" s="97">
        <v>0</v>
      </c>
      <c r="L85" s="39">
        <v>0</v>
      </c>
      <c r="M85" s="97">
        <v>0</v>
      </c>
      <c r="N85" s="46">
        <v>0</v>
      </c>
      <c r="O85" s="46">
        <v>0</v>
      </c>
      <c r="P85" s="39">
        <v>0</v>
      </c>
      <c r="Q85" s="41">
        <v>0</v>
      </c>
      <c r="R85" s="1"/>
      <c r="S85" s="1"/>
      <c r="T85" s="1"/>
      <c r="U85" s="1"/>
      <c r="V85" s="1"/>
      <c r="W85" s="1"/>
      <c r="X85" s="1"/>
      <c r="Y85" s="1"/>
    </row>
    <row r="86" spans="1:25" ht="15" customHeight="1" x14ac:dyDescent="0.2">
      <c r="A86" s="42" t="s">
        <v>90</v>
      </c>
      <c r="B86" s="35">
        <v>0</v>
      </c>
      <c r="C86" s="96"/>
      <c r="D86" s="35">
        <v>0</v>
      </c>
      <c r="E86" s="96">
        <v>0</v>
      </c>
      <c r="F86" s="35">
        <v>0</v>
      </c>
      <c r="G86" s="43">
        <v>0</v>
      </c>
      <c r="H86" s="43">
        <v>0</v>
      </c>
      <c r="I86" s="43">
        <v>0</v>
      </c>
      <c r="J86" s="35">
        <v>0</v>
      </c>
      <c r="K86" s="96">
        <v>0</v>
      </c>
      <c r="L86" s="35">
        <v>0</v>
      </c>
      <c r="M86" s="96">
        <v>0</v>
      </c>
      <c r="N86" s="43">
        <v>0</v>
      </c>
      <c r="O86" s="43">
        <v>0</v>
      </c>
      <c r="P86" s="35">
        <v>0</v>
      </c>
      <c r="Q86" s="37">
        <v>0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42" t="s">
        <v>91</v>
      </c>
      <c r="B87" s="35">
        <v>0</v>
      </c>
      <c r="C87" s="96">
        <v>0</v>
      </c>
      <c r="D87" s="35">
        <v>0</v>
      </c>
      <c r="E87" s="96">
        <v>0</v>
      </c>
      <c r="F87" s="35">
        <v>0</v>
      </c>
      <c r="G87" s="43">
        <v>0</v>
      </c>
      <c r="H87" s="43">
        <v>0</v>
      </c>
      <c r="I87" s="43">
        <v>0</v>
      </c>
      <c r="J87" s="35">
        <v>0</v>
      </c>
      <c r="K87" s="96">
        <v>0</v>
      </c>
      <c r="L87" s="35">
        <v>0</v>
      </c>
      <c r="M87" s="96">
        <v>0</v>
      </c>
      <c r="N87" s="43">
        <v>0</v>
      </c>
      <c r="O87" s="43">
        <v>0</v>
      </c>
      <c r="P87" s="35">
        <v>0</v>
      </c>
      <c r="Q87" s="37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45" t="s">
        <v>92</v>
      </c>
      <c r="B88" s="39">
        <v>0</v>
      </c>
      <c r="C88" s="97"/>
      <c r="D88" s="39">
        <v>0</v>
      </c>
      <c r="E88" s="97">
        <v>0</v>
      </c>
      <c r="F88" s="39">
        <v>0</v>
      </c>
      <c r="G88" s="46">
        <v>0</v>
      </c>
      <c r="H88" s="46">
        <v>0</v>
      </c>
      <c r="I88" s="46">
        <v>0</v>
      </c>
      <c r="J88" s="39">
        <v>0</v>
      </c>
      <c r="K88" s="97">
        <v>0</v>
      </c>
      <c r="L88" s="39">
        <v>0</v>
      </c>
      <c r="M88" s="97">
        <v>0</v>
      </c>
      <c r="N88" s="46">
        <v>0</v>
      </c>
      <c r="O88" s="46">
        <v>0</v>
      </c>
      <c r="P88" s="39">
        <v>0</v>
      </c>
      <c r="Q88" s="41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">
      <c r="A89" s="42" t="s">
        <v>93</v>
      </c>
      <c r="B89" s="35">
        <v>0</v>
      </c>
      <c r="C89" s="96">
        <v>0</v>
      </c>
      <c r="D89" s="35">
        <v>0</v>
      </c>
      <c r="E89" s="96">
        <v>0</v>
      </c>
      <c r="F89" s="35">
        <v>0</v>
      </c>
      <c r="G89" s="43">
        <v>0</v>
      </c>
      <c r="H89" s="43">
        <v>0</v>
      </c>
      <c r="I89" s="43">
        <v>0</v>
      </c>
      <c r="J89" s="35">
        <v>0</v>
      </c>
      <c r="K89" s="96">
        <v>0</v>
      </c>
      <c r="L89" s="35">
        <v>0</v>
      </c>
      <c r="M89" s="96">
        <v>0</v>
      </c>
      <c r="N89" s="43">
        <v>0</v>
      </c>
      <c r="O89" s="43">
        <v>0</v>
      </c>
      <c r="P89" s="35">
        <v>0</v>
      </c>
      <c r="Q89" s="37">
        <v>0</v>
      </c>
      <c r="R89" s="1"/>
      <c r="S89" s="1"/>
      <c r="T89" s="1"/>
      <c r="U89" s="1"/>
      <c r="V89" s="1"/>
      <c r="W89" s="1"/>
      <c r="X89" s="1"/>
      <c r="Y89" s="1"/>
    </row>
    <row r="90" spans="1:25" ht="23.25" customHeight="1" x14ac:dyDescent="0.2">
      <c r="A90" s="47" t="s">
        <v>94</v>
      </c>
      <c r="B90" s="48">
        <f>+B81+B82+B84+B88</f>
        <v>0</v>
      </c>
      <c r="C90" s="103">
        <f t="shared" ref="C90:Q90" si="69">+C81+C82+C84+C88</f>
        <v>0</v>
      </c>
      <c r="D90" s="48">
        <f t="shared" si="69"/>
        <v>0</v>
      </c>
      <c r="E90" s="103">
        <f t="shared" si="69"/>
        <v>0</v>
      </c>
      <c r="F90" s="48">
        <f t="shared" si="69"/>
        <v>0</v>
      </c>
      <c r="G90" s="49">
        <f t="shared" si="69"/>
        <v>0</v>
      </c>
      <c r="H90" s="49">
        <f t="shared" si="69"/>
        <v>0</v>
      </c>
      <c r="I90" s="49">
        <f t="shared" si="69"/>
        <v>0</v>
      </c>
      <c r="J90" s="48">
        <f t="shared" si="69"/>
        <v>0</v>
      </c>
      <c r="K90" s="103">
        <f t="shared" si="69"/>
        <v>0</v>
      </c>
      <c r="L90" s="48">
        <f t="shared" si="69"/>
        <v>0</v>
      </c>
      <c r="M90" s="103">
        <f t="shared" si="69"/>
        <v>0</v>
      </c>
      <c r="N90" s="49">
        <f t="shared" si="69"/>
        <v>0</v>
      </c>
      <c r="O90" s="49">
        <f t="shared" si="69"/>
        <v>0</v>
      </c>
      <c r="P90" s="48">
        <f t="shared" si="69"/>
        <v>0</v>
      </c>
      <c r="Q90" s="59">
        <f t="shared" si="69"/>
        <v>0</v>
      </c>
      <c r="R90" s="1"/>
      <c r="S90" s="1"/>
      <c r="T90" s="1"/>
      <c r="U90" s="1"/>
      <c r="V90" s="1"/>
      <c r="W90" s="1"/>
      <c r="X90" s="1"/>
      <c r="Y90" s="1"/>
    </row>
    <row r="91" spans="1:25" ht="6.75" customHeight="1" thickBot="1" x14ac:dyDescent="0.25">
      <c r="A91" s="45"/>
      <c r="B91" s="35"/>
      <c r="C91" s="98"/>
      <c r="D91" s="50"/>
      <c r="E91" s="104"/>
      <c r="F91" s="51"/>
      <c r="G91" s="52"/>
      <c r="H91" s="58"/>
      <c r="I91" s="58"/>
      <c r="J91" s="38"/>
      <c r="K91" s="104"/>
      <c r="L91" s="38"/>
      <c r="M91" s="104"/>
      <c r="N91" s="58"/>
      <c r="O91" s="58"/>
      <c r="P91" s="80"/>
      <c r="Q91" s="37"/>
      <c r="R91" s="1"/>
      <c r="S91" s="1"/>
      <c r="T91" s="1"/>
      <c r="U91" s="1"/>
      <c r="V91" s="1"/>
      <c r="W91" s="1"/>
      <c r="X91" s="1"/>
      <c r="Y91" s="1"/>
    </row>
    <row r="92" spans="1:25" ht="28.5" customHeight="1" thickBot="1" x14ac:dyDescent="0.25">
      <c r="A92" s="53" t="s">
        <v>42</v>
      </c>
      <c r="B92" s="54">
        <f>+B80+B90</f>
        <v>276225000</v>
      </c>
      <c r="C92" s="55">
        <f>+C10+C16+C26+C53</f>
        <v>29514216</v>
      </c>
      <c r="D92" s="54">
        <f>+D10+D16+D26+D53</f>
        <v>305739216</v>
      </c>
      <c r="E92" s="55">
        <f t="shared" ref="E92:Q92" si="70">E10+E16+E26+E53</f>
        <v>13967391.619999999</v>
      </c>
      <c r="F92" s="54">
        <f t="shared" si="70"/>
        <v>13826092.619999999</v>
      </c>
      <c r="G92" s="56">
        <f t="shared" si="70"/>
        <v>22360934.039999999</v>
      </c>
      <c r="H92" s="56">
        <f t="shared" si="70"/>
        <v>21092173.019999996</v>
      </c>
      <c r="I92" s="56">
        <f t="shared" si="70"/>
        <v>27163814.43</v>
      </c>
      <c r="J92" s="54">
        <f t="shared" si="70"/>
        <v>21542684.379999995</v>
      </c>
      <c r="K92" s="55">
        <f t="shared" si="70"/>
        <v>18419507.600000001</v>
      </c>
      <c r="L92" s="54">
        <f t="shared" si="70"/>
        <v>0</v>
      </c>
      <c r="M92" s="55">
        <f t="shared" si="70"/>
        <v>0</v>
      </c>
      <c r="N92" s="56">
        <f t="shared" si="70"/>
        <v>0</v>
      </c>
      <c r="O92" s="56">
        <f t="shared" si="70"/>
        <v>0</v>
      </c>
      <c r="P92" s="55">
        <f t="shared" si="70"/>
        <v>0</v>
      </c>
      <c r="Q92" s="60">
        <f t="shared" si="70"/>
        <v>138372597.70999998</v>
      </c>
    </row>
    <row r="93" spans="1:25" ht="12.75" customHeight="1" x14ac:dyDescent="0.2">
      <c r="A93" s="26" t="s">
        <v>43</v>
      </c>
      <c r="B93" s="27"/>
      <c r="C93" s="19"/>
      <c r="D93" s="19"/>
      <c r="E93" s="15"/>
      <c r="F93" s="16"/>
      <c r="P93" s="3"/>
    </row>
    <row r="94" spans="1:25" ht="14.25" customHeight="1" x14ac:dyDescent="0.2">
      <c r="B94" s="28"/>
      <c r="C94" s="22"/>
      <c r="D94" s="22"/>
      <c r="E94" s="14"/>
      <c r="F94" s="16"/>
      <c r="P94" s="3"/>
    </row>
    <row r="95" spans="1:25" ht="12.75" customHeight="1" x14ac:dyDescent="0.2">
      <c r="A95" s="29" t="s">
        <v>96</v>
      </c>
      <c r="B95" s="30"/>
      <c r="C95" s="23"/>
      <c r="D95" s="23"/>
      <c r="E95" s="14"/>
      <c r="F95" s="16"/>
    </row>
    <row r="96" spans="1:25" ht="12.75" customHeight="1" x14ac:dyDescent="0.2">
      <c r="A96" s="30" t="s">
        <v>52</v>
      </c>
      <c r="B96" s="30"/>
      <c r="C96" s="24"/>
      <c r="D96" s="24"/>
      <c r="E96" s="14"/>
      <c r="F96" s="16"/>
    </row>
    <row r="97" spans="1:15" ht="12.75" customHeight="1" x14ac:dyDescent="0.2">
      <c r="A97" s="30" t="s">
        <v>50</v>
      </c>
      <c r="B97" s="30"/>
      <c r="C97" s="23"/>
      <c r="D97" s="23"/>
      <c r="E97" s="14"/>
      <c r="F97" s="16"/>
    </row>
    <row r="98" spans="1:15" ht="12.75" customHeight="1" x14ac:dyDescent="0.25">
      <c r="A98" s="26" t="s">
        <v>115</v>
      </c>
      <c r="B98" s="12"/>
      <c r="C98" s="8"/>
    </row>
    <row r="99" spans="1:15" ht="12.75" customHeight="1" x14ac:dyDescent="0.25">
      <c r="A99" s="26" t="s">
        <v>116</v>
      </c>
      <c r="B99" s="12"/>
      <c r="C99" s="8"/>
    </row>
    <row r="100" spans="1:15" ht="12.75" customHeight="1" x14ac:dyDescent="0.25">
      <c r="A100" s="12"/>
      <c r="B100" s="12"/>
      <c r="C100" s="8"/>
    </row>
    <row r="101" spans="1:15" ht="12.75" customHeight="1" x14ac:dyDescent="0.25">
      <c r="A101" s="12"/>
      <c r="B101" s="12"/>
      <c r="C101" s="8"/>
    </row>
    <row r="102" spans="1:15" ht="12.75" customHeight="1" x14ac:dyDescent="0.25">
      <c r="A102" s="12"/>
      <c r="B102" s="12"/>
      <c r="C102" s="8"/>
    </row>
    <row r="103" spans="1:15" ht="12.75" customHeight="1" x14ac:dyDescent="0.25">
      <c r="A103" s="12"/>
      <c r="B103" s="12"/>
      <c r="C103" s="8"/>
    </row>
    <row r="104" spans="1:15" ht="12.75" customHeight="1" x14ac:dyDescent="0.25">
      <c r="A104" s="12"/>
      <c r="B104" s="12"/>
      <c r="C104" s="8"/>
    </row>
    <row r="105" spans="1:15" ht="12.75" customHeight="1" x14ac:dyDescent="0.25">
      <c r="A105" s="12"/>
      <c r="B105" s="12"/>
      <c r="C105" s="8"/>
    </row>
    <row r="106" spans="1:15" ht="12.75" customHeight="1" x14ac:dyDescent="0.25">
      <c r="A106" s="12"/>
      <c r="B106" s="12"/>
      <c r="C106" s="8"/>
    </row>
    <row r="107" spans="1:15" ht="12.75" customHeight="1" x14ac:dyDescent="0.25">
      <c r="A107" s="12"/>
      <c r="B107" s="12"/>
      <c r="C107" s="8"/>
    </row>
    <row r="108" spans="1:15" ht="17.25" customHeight="1" x14ac:dyDescent="0.3">
      <c r="A108" s="91" t="s">
        <v>111</v>
      </c>
      <c r="C108" s="61"/>
      <c r="D108" s="91" t="s">
        <v>112</v>
      </c>
      <c r="J108" s="91" t="s">
        <v>51</v>
      </c>
      <c r="O108" s="63"/>
    </row>
    <row r="109" spans="1:15" ht="16.5" customHeight="1" x14ac:dyDescent="0.3">
      <c r="A109" s="92" t="s">
        <v>113</v>
      </c>
      <c r="C109" s="61"/>
      <c r="D109" s="92" t="s">
        <v>114</v>
      </c>
      <c r="J109" s="92" t="s">
        <v>44</v>
      </c>
      <c r="O109" s="64"/>
    </row>
    <row r="110" spans="1:15" ht="12.75" customHeight="1" x14ac:dyDescent="0.25">
      <c r="A110" s="12"/>
      <c r="B110" s="12"/>
      <c r="C110" s="8"/>
    </row>
    <row r="111" spans="1:15" ht="12.75" customHeight="1" x14ac:dyDescent="0.25">
      <c r="A111" s="12"/>
      <c r="B111" s="12"/>
      <c r="C111" s="8"/>
    </row>
    <row r="112" spans="1:15" ht="12.75" customHeight="1" x14ac:dyDescent="0.25">
      <c r="A112" s="12"/>
      <c r="B112" s="12"/>
      <c r="C112" s="8"/>
    </row>
    <row r="113" spans="1:3" ht="12.75" customHeight="1" x14ac:dyDescent="0.25">
      <c r="A113" s="12"/>
      <c r="B113" s="12"/>
      <c r="C113" s="8"/>
    </row>
    <row r="114" spans="1:3" ht="12.75" customHeight="1" x14ac:dyDescent="0.25">
      <c r="A114" s="12"/>
      <c r="B114" s="12"/>
      <c r="C114" s="8"/>
    </row>
    <row r="115" spans="1:3" ht="12.75" customHeight="1" x14ac:dyDescent="0.25">
      <c r="A115" s="12"/>
      <c r="B115" s="12"/>
      <c r="C115" s="8"/>
    </row>
    <row r="116" spans="1:3" ht="12.75" customHeight="1" x14ac:dyDescent="0.25">
      <c r="A116" s="12"/>
      <c r="B116" s="12"/>
      <c r="C116" s="8"/>
    </row>
    <row r="117" spans="1:3" ht="12.75" customHeight="1" x14ac:dyDescent="0.25">
      <c r="A117" s="12"/>
      <c r="B117" s="12"/>
      <c r="C117" s="8"/>
    </row>
    <row r="118" spans="1:3" ht="12.75" customHeight="1" x14ac:dyDescent="0.25">
      <c r="A118" s="12"/>
      <c r="B118" s="12"/>
      <c r="C118" s="8"/>
    </row>
    <row r="119" spans="1:3" ht="12.75" customHeight="1" x14ac:dyDescent="0.25">
      <c r="A119" s="12"/>
      <c r="B119" s="12"/>
      <c r="C119" s="8"/>
    </row>
    <row r="120" spans="1:3" ht="12.75" customHeight="1" x14ac:dyDescent="0.25">
      <c r="A120" s="12"/>
      <c r="B120" s="12"/>
      <c r="C120" s="8"/>
    </row>
    <row r="121" spans="1:3" ht="12.75" customHeight="1" x14ac:dyDescent="0.25">
      <c r="A121" s="12"/>
      <c r="B121" s="12"/>
      <c r="C121" s="8"/>
    </row>
    <row r="122" spans="1:3" ht="12.75" customHeight="1" x14ac:dyDescent="0.25">
      <c r="A122" s="12"/>
      <c r="B122" s="12"/>
      <c r="C122" s="8"/>
    </row>
    <row r="123" spans="1:3" ht="12.75" customHeight="1" x14ac:dyDescent="0.25">
      <c r="A123" s="12"/>
      <c r="B123" s="12"/>
      <c r="C123" s="8"/>
    </row>
    <row r="124" spans="1:3" ht="12.75" customHeight="1" x14ac:dyDescent="0.25">
      <c r="A124" s="12"/>
      <c r="B124" s="12"/>
      <c r="C124" s="8"/>
    </row>
    <row r="125" spans="1:3" ht="12.75" customHeight="1" x14ac:dyDescent="0.25">
      <c r="A125" s="12"/>
      <c r="B125" s="12"/>
      <c r="C125" s="8"/>
    </row>
    <row r="126" spans="1:3" ht="12.75" customHeight="1" x14ac:dyDescent="0.25">
      <c r="A126" s="12"/>
      <c r="B126" s="12"/>
      <c r="C126" s="8"/>
    </row>
    <row r="127" spans="1:3" ht="12.75" customHeight="1" x14ac:dyDescent="0.25">
      <c r="A127" s="12"/>
      <c r="B127" s="12"/>
      <c r="C127" s="8"/>
    </row>
    <row r="128" spans="1:3" ht="12.75" customHeight="1" x14ac:dyDescent="0.25">
      <c r="A128" s="12"/>
      <c r="B128" s="12"/>
      <c r="C128" s="8"/>
    </row>
    <row r="129" spans="1:17" ht="12.75" customHeight="1" x14ac:dyDescent="0.25">
      <c r="A129" s="12"/>
      <c r="B129" s="12"/>
      <c r="C129" s="8"/>
    </row>
    <row r="130" spans="1:17" ht="12.75" customHeight="1" x14ac:dyDescent="0.25">
      <c r="A130" s="12"/>
      <c r="B130" s="12"/>
      <c r="C130" s="8"/>
    </row>
    <row r="131" spans="1:17" ht="12.75" customHeight="1" x14ac:dyDescent="0.25">
      <c r="A131" s="12"/>
      <c r="B131" s="12"/>
      <c r="C131" s="8"/>
    </row>
    <row r="132" spans="1:17" ht="12.75" customHeight="1" x14ac:dyDescent="0.25">
      <c r="A132" s="12"/>
      <c r="B132" s="12"/>
      <c r="C132" s="8"/>
    </row>
    <row r="133" spans="1:17" ht="12.75" customHeight="1" x14ac:dyDescent="0.25">
      <c r="A133" s="12"/>
      <c r="B133" s="12"/>
      <c r="C133" s="8"/>
    </row>
    <row r="134" spans="1:17" ht="12.75" customHeight="1" x14ac:dyDescent="0.25">
      <c r="A134" s="12"/>
      <c r="B134" s="12"/>
      <c r="C134" s="8"/>
    </row>
    <row r="135" spans="1:17" ht="12.75" customHeight="1" x14ac:dyDescent="0.25">
      <c r="A135" s="12"/>
      <c r="B135" s="12"/>
      <c r="C135" s="8"/>
    </row>
    <row r="136" spans="1:17" ht="12.75" customHeight="1" x14ac:dyDescent="0.25">
      <c r="A136" s="12"/>
      <c r="B136" s="12"/>
      <c r="C136" s="8"/>
    </row>
    <row r="137" spans="1:17" ht="12.75" customHeight="1" x14ac:dyDescent="0.25">
      <c r="A137" s="12"/>
      <c r="B137" s="12"/>
      <c r="C137" s="8"/>
    </row>
    <row r="138" spans="1:17" ht="12.75" customHeight="1" x14ac:dyDescent="0.25">
      <c r="A138" s="12"/>
      <c r="B138" s="12"/>
      <c r="C138" s="8"/>
    </row>
    <row r="139" spans="1:17" ht="12.75" customHeight="1" x14ac:dyDescent="0.25">
      <c r="B139" s="13"/>
      <c r="C139" s="8"/>
    </row>
    <row r="140" spans="1:17" ht="17.25" customHeight="1" x14ac:dyDescent="0.2"/>
    <row r="142" spans="1:17" ht="17.25" customHeight="1" x14ac:dyDescent="0.25">
      <c r="K142" s="62"/>
      <c r="L142" s="62"/>
      <c r="M142" s="62"/>
      <c r="N142" s="62"/>
      <c r="O142" s="62"/>
      <c r="P142" s="62"/>
      <c r="Q142" s="62"/>
    </row>
    <row r="143" spans="1:17" ht="17.25" customHeight="1" x14ac:dyDescent="0.3">
      <c r="K143" s="62"/>
      <c r="L143" s="62"/>
      <c r="M143" s="62"/>
      <c r="N143" s="62"/>
      <c r="O143" s="62"/>
      <c r="P143" s="64"/>
      <c r="Q143" s="62"/>
    </row>
    <row r="144" spans="1:17" ht="12.75" customHeight="1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33"/>
      <c r="Q144" s="57"/>
    </row>
    <row r="145" spans="1:17" ht="12.75" customHeight="1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33"/>
      <c r="Q145" s="57"/>
    </row>
    <row r="146" spans="1:17" ht="12.75" customHeight="1" x14ac:dyDescent="0.25">
      <c r="F146" s="8"/>
      <c r="G146" s="8"/>
      <c r="H146" s="9"/>
      <c r="I146" s="9"/>
      <c r="P146" s="3"/>
    </row>
    <row r="147" spans="1:17" ht="12.75" customHeight="1" x14ac:dyDescent="0.25">
      <c r="F147" s="8"/>
      <c r="G147" s="8"/>
      <c r="I147" s="8"/>
      <c r="P147" s="3"/>
    </row>
    <row r="148" spans="1:17" ht="12.75" customHeight="1" x14ac:dyDescent="0.2">
      <c r="P148" s="3"/>
    </row>
    <row r="149" spans="1:17" ht="12.75" customHeight="1" x14ac:dyDescent="0.2">
      <c r="P149" s="3"/>
    </row>
    <row r="150" spans="1:17" ht="12.75" customHeight="1" x14ac:dyDescent="0.2">
      <c r="P150" s="3"/>
    </row>
    <row r="151" spans="1:17" ht="12.75" customHeight="1" x14ac:dyDescent="0.2">
      <c r="P151" s="3"/>
    </row>
    <row r="152" spans="1:17" ht="12.75" customHeight="1" x14ac:dyDescent="0.2">
      <c r="P152" s="3"/>
    </row>
    <row r="153" spans="1:17" ht="12.75" customHeight="1" x14ac:dyDescent="0.2">
      <c r="P153" s="3"/>
    </row>
    <row r="154" spans="1:17" ht="12.75" customHeight="1" x14ac:dyDescent="0.2">
      <c r="P154" s="3"/>
    </row>
    <row r="155" spans="1:17" ht="12.75" customHeight="1" x14ac:dyDescent="0.2">
      <c r="P155" s="3"/>
    </row>
    <row r="156" spans="1:17" ht="12.75" customHeight="1" x14ac:dyDescent="0.2">
      <c r="P156" s="3"/>
    </row>
    <row r="157" spans="1:17" ht="12.75" customHeight="1" x14ac:dyDescent="0.2">
      <c r="P157" s="3"/>
    </row>
    <row r="158" spans="1:17" ht="12.75" customHeight="1" x14ac:dyDescent="0.2">
      <c r="P158" s="3"/>
    </row>
    <row r="159" spans="1:17" ht="12.75" customHeight="1" x14ac:dyDescent="0.2">
      <c r="P159" s="3"/>
    </row>
    <row r="160" spans="1:17" ht="12.75" customHeight="1" x14ac:dyDescent="0.2">
      <c r="P160" s="3"/>
    </row>
    <row r="161" spans="16:16" ht="12.75" customHeight="1" x14ac:dyDescent="0.2">
      <c r="P161" s="3"/>
    </row>
    <row r="162" spans="16:16" ht="12.75" customHeight="1" x14ac:dyDescent="0.2">
      <c r="P162" s="3"/>
    </row>
    <row r="163" spans="16:16" ht="12.75" customHeight="1" x14ac:dyDescent="0.2">
      <c r="P163" s="3"/>
    </row>
    <row r="164" spans="16:16" ht="12.75" customHeight="1" x14ac:dyDescent="0.2">
      <c r="P164" s="3"/>
    </row>
    <row r="165" spans="16:16" ht="12.75" customHeight="1" x14ac:dyDescent="0.2">
      <c r="P165" s="3"/>
    </row>
    <row r="166" spans="16:16" ht="12.75" customHeight="1" x14ac:dyDescent="0.2">
      <c r="P166" s="3"/>
    </row>
    <row r="167" spans="16:16" ht="12.75" customHeight="1" x14ac:dyDescent="0.2">
      <c r="P167" s="3"/>
    </row>
    <row r="168" spans="16:16" ht="12.75" customHeight="1" x14ac:dyDescent="0.2">
      <c r="P168" s="3"/>
    </row>
    <row r="169" spans="16:16" ht="12.75" customHeight="1" x14ac:dyDescent="0.2">
      <c r="P169" s="3"/>
    </row>
    <row r="170" spans="16:16" ht="12.75" customHeight="1" x14ac:dyDescent="0.2">
      <c r="P170" s="3"/>
    </row>
    <row r="171" spans="16:16" ht="12.75" customHeight="1" x14ac:dyDescent="0.2">
      <c r="P171" s="3"/>
    </row>
    <row r="172" spans="16:16" ht="12.75" customHeight="1" x14ac:dyDescent="0.2">
      <c r="P172" s="3"/>
    </row>
    <row r="173" spans="16:16" ht="12.75" customHeight="1" x14ac:dyDescent="0.2">
      <c r="P173" s="3"/>
    </row>
    <row r="174" spans="16:16" ht="12.75" customHeight="1" x14ac:dyDescent="0.2">
      <c r="P174" s="3"/>
    </row>
    <row r="175" spans="16:16" ht="12.75" customHeight="1" x14ac:dyDescent="0.2">
      <c r="P175" s="3"/>
    </row>
    <row r="176" spans="16:16" ht="12.75" customHeight="1" x14ac:dyDescent="0.2">
      <c r="P176" s="3"/>
    </row>
    <row r="177" spans="16:16" ht="12.75" customHeight="1" x14ac:dyDescent="0.2">
      <c r="P177" s="3"/>
    </row>
    <row r="178" spans="16:16" ht="12.75" customHeight="1" x14ac:dyDescent="0.2">
      <c r="P178" s="3"/>
    </row>
    <row r="179" spans="16:16" ht="12.75" customHeight="1" x14ac:dyDescent="0.2">
      <c r="P179" s="3"/>
    </row>
    <row r="180" spans="16:16" ht="12.75" customHeight="1" x14ac:dyDescent="0.2">
      <c r="P180" s="3"/>
    </row>
    <row r="181" spans="16:16" ht="12.75" customHeight="1" x14ac:dyDescent="0.2">
      <c r="P181" s="3"/>
    </row>
    <row r="182" spans="16:16" ht="12.75" customHeight="1" x14ac:dyDescent="0.2">
      <c r="P182" s="3"/>
    </row>
    <row r="183" spans="16:16" ht="12.75" customHeight="1" x14ac:dyDescent="0.2">
      <c r="P183" s="3"/>
    </row>
    <row r="184" spans="16:16" ht="12.75" customHeight="1" x14ac:dyDescent="0.2">
      <c r="P184" s="3"/>
    </row>
    <row r="185" spans="16:16" ht="12.75" customHeight="1" x14ac:dyDescent="0.2">
      <c r="P185" s="3"/>
    </row>
    <row r="186" spans="16:16" ht="12.75" customHeight="1" x14ac:dyDescent="0.2">
      <c r="P186" s="3"/>
    </row>
    <row r="187" spans="16:16" ht="12.75" customHeight="1" x14ac:dyDescent="0.2">
      <c r="P187" s="3"/>
    </row>
    <row r="188" spans="16:16" ht="12.75" customHeight="1" x14ac:dyDescent="0.2">
      <c r="P188" s="3"/>
    </row>
    <row r="189" spans="16:16" ht="12.75" customHeight="1" x14ac:dyDescent="0.2">
      <c r="P189" s="3"/>
    </row>
    <row r="190" spans="16:16" ht="12.75" customHeight="1" x14ac:dyDescent="0.2">
      <c r="P190" s="3"/>
    </row>
    <row r="191" spans="16:16" ht="12.75" customHeight="1" x14ac:dyDescent="0.2">
      <c r="P191" s="3"/>
    </row>
    <row r="192" spans="16:16" ht="12.75" customHeight="1" x14ac:dyDescent="0.2">
      <c r="P192" s="3"/>
    </row>
    <row r="193" spans="16:16" ht="12.75" customHeight="1" x14ac:dyDescent="0.2">
      <c r="P193" s="3"/>
    </row>
    <row r="194" spans="16:16" ht="12.75" customHeight="1" x14ac:dyDescent="0.2">
      <c r="P194" s="3"/>
    </row>
    <row r="195" spans="16:16" ht="12.75" customHeight="1" x14ac:dyDescent="0.2">
      <c r="P195" s="3"/>
    </row>
    <row r="196" spans="16:16" ht="12.75" customHeight="1" x14ac:dyDescent="0.2">
      <c r="P196" s="3"/>
    </row>
    <row r="197" spans="16:16" ht="12.75" customHeight="1" x14ac:dyDescent="0.2">
      <c r="P197" s="3"/>
    </row>
    <row r="198" spans="16:16" ht="12.75" customHeight="1" x14ac:dyDescent="0.2">
      <c r="P198" s="3"/>
    </row>
    <row r="199" spans="16:16" ht="12.75" customHeight="1" x14ac:dyDescent="0.2">
      <c r="P199" s="3"/>
    </row>
    <row r="200" spans="16:16" ht="12.75" customHeight="1" x14ac:dyDescent="0.2">
      <c r="P200" s="3"/>
    </row>
    <row r="201" spans="16:16" ht="12.75" customHeight="1" x14ac:dyDescent="0.2">
      <c r="P201" s="3"/>
    </row>
    <row r="202" spans="16:16" ht="12.75" customHeight="1" x14ac:dyDescent="0.2">
      <c r="P202" s="3"/>
    </row>
    <row r="203" spans="16:16" ht="12.75" customHeight="1" x14ac:dyDescent="0.2">
      <c r="P203" s="3"/>
    </row>
    <row r="204" spans="16:16" ht="12.75" customHeight="1" x14ac:dyDescent="0.2">
      <c r="P204" s="3"/>
    </row>
    <row r="205" spans="16:16" ht="12.75" customHeight="1" x14ac:dyDescent="0.2">
      <c r="P205" s="3"/>
    </row>
    <row r="206" spans="16:16" ht="12.75" customHeight="1" x14ac:dyDescent="0.2">
      <c r="P206" s="3"/>
    </row>
    <row r="207" spans="16:16" ht="12.75" customHeight="1" x14ac:dyDescent="0.2">
      <c r="P207" s="3"/>
    </row>
    <row r="208" spans="16:16" ht="12.75" customHeight="1" x14ac:dyDescent="0.2">
      <c r="P208" s="3"/>
    </row>
    <row r="209" spans="16:16" ht="12.75" customHeight="1" x14ac:dyDescent="0.2">
      <c r="P209" s="3"/>
    </row>
    <row r="210" spans="16:16" ht="12.75" customHeight="1" x14ac:dyDescent="0.2">
      <c r="P210" s="3"/>
    </row>
    <row r="211" spans="16:16" ht="12.75" customHeight="1" x14ac:dyDescent="0.2">
      <c r="P211" s="3"/>
    </row>
    <row r="212" spans="16:16" ht="12.75" customHeight="1" x14ac:dyDescent="0.2">
      <c r="P212" s="3"/>
    </row>
    <row r="213" spans="16:16" ht="12.75" customHeight="1" x14ac:dyDescent="0.2">
      <c r="P213" s="3"/>
    </row>
    <row r="214" spans="16:16" ht="12.75" customHeight="1" x14ac:dyDescent="0.2">
      <c r="P214" s="3"/>
    </row>
    <row r="215" spans="16:16" ht="12.75" customHeight="1" x14ac:dyDescent="0.2">
      <c r="P215" s="3"/>
    </row>
    <row r="216" spans="16:16" ht="12.75" customHeight="1" x14ac:dyDescent="0.2">
      <c r="P216" s="3"/>
    </row>
    <row r="217" spans="16:16" ht="12.75" customHeight="1" x14ac:dyDescent="0.2">
      <c r="P217" s="3"/>
    </row>
    <row r="218" spans="16:16" ht="12.75" customHeight="1" x14ac:dyDescent="0.2">
      <c r="P218" s="3"/>
    </row>
    <row r="219" spans="16:16" ht="12.75" customHeight="1" x14ac:dyDescent="0.2">
      <c r="P219" s="3"/>
    </row>
    <row r="220" spans="16:16" ht="12.75" customHeight="1" x14ac:dyDescent="0.2">
      <c r="P220" s="3"/>
    </row>
    <row r="221" spans="16:16" ht="12.75" customHeight="1" x14ac:dyDescent="0.2">
      <c r="P221" s="3"/>
    </row>
    <row r="222" spans="16:16" ht="12.75" customHeight="1" x14ac:dyDescent="0.2">
      <c r="P222" s="3"/>
    </row>
    <row r="223" spans="16:16" ht="12.75" customHeight="1" x14ac:dyDescent="0.2">
      <c r="P223" s="3"/>
    </row>
    <row r="224" spans="16:16" ht="12.75" customHeight="1" x14ac:dyDescent="0.2">
      <c r="P224" s="3"/>
    </row>
    <row r="225" spans="16:16" ht="12.75" customHeight="1" x14ac:dyDescent="0.2">
      <c r="P225" s="3"/>
    </row>
    <row r="226" spans="16:16" ht="12.75" customHeight="1" x14ac:dyDescent="0.2">
      <c r="P226" s="3"/>
    </row>
    <row r="227" spans="16:16" ht="12.75" customHeight="1" x14ac:dyDescent="0.2">
      <c r="P227" s="3"/>
    </row>
    <row r="228" spans="16:16" ht="12.75" customHeight="1" x14ac:dyDescent="0.2">
      <c r="P228" s="3"/>
    </row>
    <row r="229" spans="16:16" ht="12.75" customHeight="1" x14ac:dyDescent="0.2">
      <c r="P229" s="3"/>
    </row>
    <row r="230" spans="16:16" ht="12.75" customHeight="1" x14ac:dyDescent="0.2">
      <c r="P230" s="3"/>
    </row>
    <row r="231" spans="16:16" ht="12.75" customHeight="1" x14ac:dyDescent="0.2">
      <c r="P231" s="3"/>
    </row>
    <row r="232" spans="16:16" ht="12.75" customHeight="1" x14ac:dyDescent="0.2">
      <c r="P232" s="3"/>
    </row>
    <row r="233" spans="16:16" ht="12.75" customHeight="1" x14ac:dyDescent="0.2">
      <c r="P233" s="3"/>
    </row>
    <row r="234" spans="16:16" ht="12.75" customHeight="1" x14ac:dyDescent="0.2">
      <c r="P234" s="3"/>
    </row>
    <row r="235" spans="16:16" ht="12.75" customHeight="1" x14ac:dyDescent="0.2">
      <c r="P235" s="3"/>
    </row>
    <row r="236" spans="16:16" ht="12.75" customHeight="1" x14ac:dyDescent="0.2">
      <c r="P236" s="3"/>
    </row>
    <row r="237" spans="16:16" ht="12.75" customHeight="1" x14ac:dyDescent="0.2">
      <c r="P237" s="3"/>
    </row>
    <row r="238" spans="16:16" ht="12.75" customHeight="1" x14ac:dyDescent="0.2">
      <c r="P238" s="3"/>
    </row>
    <row r="239" spans="16:16" ht="12.75" customHeight="1" x14ac:dyDescent="0.2">
      <c r="P239" s="3"/>
    </row>
    <row r="240" spans="16:16" ht="12.75" customHeight="1" x14ac:dyDescent="0.2">
      <c r="P240" s="3"/>
    </row>
    <row r="241" spans="16:16" ht="12.75" customHeight="1" x14ac:dyDescent="0.2">
      <c r="P241" s="3"/>
    </row>
    <row r="242" spans="16:16" ht="12.75" customHeight="1" x14ac:dyDescent="0.2">
      <c r="P242" s="3"/>
    </row>
    <row r="243" spans="16:16" ht="12.75" customHeight="1" x14ac:dyDescent="0.2">
      <c r="P243" s="3"/>
    </row>
    <row r="244" spans="16:16" ht="12.75" customHeight="1" x14ac:dyDescent="0.2">
      <c r="P244" s="3"/>
    </row>
    <row r="245" spans="16:16" ht="12.75" customHeight="1" x14ac:dyDescent="0.2">
      <c r="P245" s="3"/>
    </row>
    <row r="246" spans="16:16" ht="12.75" customHeight="1" x14ac:dyDescent="0.2">
      <c r="P246" s="3"/>
    </row>
    <row r="247" spans="16:16" ht="12.75" customHeight="1" x14ac:dyDescent="0.2">
      <c r="P247" s="3"/>
    </row>
    <row r="248" spans="16:16" ht="12.75" customHeight="1" x14ac:dyDescent="0.2">
      <c r="P248" s="3"/>
    </row>
    <row r="249" spans="16:16" ht="12.75" customHeight="1" x14ac:dyDescent="0.2">
      <c r="P249" s="3"/>
    </row>
    <row r="250" spans="16:16" ht="12.75" customHeight="1" x14ac:dyDescent="0.2">
      <c r="P250" s="3"/>
    </row>
    <row r="251" spans="16:16" ht="12.75" customHeight="1" x14ac:dyDescent="0.2">
      <c r="P251" s="3"/>
    </row>
    <row r="252" spans="16:16" ht="12.75" customHeight="1" x14ac:dyDescent="0.2">
      <c r="P252" s="3"/>
    </row>
    <row r="253" spans="16:16" ht="12.75" customHeight="1" x14ac:dyDescent="0.2">
      <c r="P253" s="3"/>
    </row>
    <row r="254" spans="16:16" ht="12.75" customHeight="1" x14ac:dyDescent="0.2">
      <c r="P254" s="3"/>
    </row>
    <row r="255" spans="16:16" ht="12.75" customHeight="1" x14ac:dyDescent="0.2">
      <c r="P255" s="3"/>
    </row>
    <row r="256" spans="16:16" ht="12.75" customHeight="1" x14ac:dyDescent="0.2">
      <c r="P256" s="3"/>
    </row>
    <row r="257" spans="16:16" ht="12.75" customHeight="1" x14ac:dyDescent="0.2">
      <c r="P257" s="3"/>
    </row>
    <row r="258" spans="16:16" ht="12.75" customHeight="1" x14ac:dyDescent="0.2">
      <c r="P258" s="3"/>
    </row>
    <row r="259" spans="16:16" ht="12.75" customHeight="1" x14ac:dyDescent="0.2">
      <c r="P259" s="3"/>
    </row>
    <row r="260" spans="16:16" ht="12.75" customHeight="1" x14ac:dyDescent="0.2">
      <c r="P260" s="3"/>
    </row>
    <row r="261" spans="16:16" ht="12.75" customHeight="1" x14ac:dyDescent="0.2">
      <c r="P261" s="3"/>
    </row>
    <row r="262" spans="16:16" ht="12.75" customHeight="1" x14ac:dyDescent="0.2">
      <c r="P262" s="3"/>
    </row>
    <row r="263" spans="16:16" ht="12.75" customHeight="1" x14ac:dyDescent="0.2">
      <c r="P263" s="3"/>
    </row>
    <row r="264" spans="16:16" ht="12.75" customHeight="1" x14ac:dyDescent="0.2">
      <c r="P264" s="3"/>
    </row>
    <row r="265" spans="16:16" ht="12.75" customHeight="1" x14ac:dyDescent="0.2">
      <c r="P265" s="3"/>
    </row>
    <row r="266" spans="16:16" ht="12.75" customHeight="1" x14ac:dyDescent="0.2">
      <c r="P266" s="3"/>
    </row>
    <row r="267" spans="16:16" ht="12.75" customHeight="1" x14ac:dyDescent="0.2">
      <c r="P267" s="3"/>
    </row>
    <row r="268" spans="16:16" ht="12.75" customHeight="1" x14ac:dyDescent="0.2">
      <c r="P268" s="3"/>
    </row>
    <row r="269" spans="16:16" ht="12.75" customHeight="1" x14ac:dyDescent="0.2">
      <c r="P269" s="3"/>
    </row>
    <row r="270" spans="16:16" ht="12.75" customHeight="1" x14ac:dyDescent="0.2">
      <c r="P270" s="3"/>
    </row>
    <row r="271" spans="16:16" ht="12.75" customHeight="1" x14ac:dyDescent="0.2">
      <c r="P271" s="3"/>
    </row>
    <row r="272" spans="16:16" ht="12.75" customHeight="1" x14ac:dyDescent="0.2">
      <c r="P272" s="3"/>
    </row>
    <row r="273" spans="16:16" ht="12.75" customHeight="1" x14ac:dyDescent="0.2">
      <c r="P273" s="3"/>
    </row>
    <row r="274" spans="16:16" ht="12.75" customHeight="1" x14ac:dyDescent="0.2">
      <c r="P274" s="3"/>
    </row>
    <row r="275" spans="16:16" ht="12.75" customHeight="1" x14ac:dyDescent="0.2">
      <c r="P275" s="3"/>
    </row>
    <row r="276" spans="16:16" ht="12.75" customHeight="1" x14ac:dyDescent="0.2">
      <c r="P276" s="3"/>
    </row>
    <row r="277" spans="16:16" ht="12.75" customHeight="1" x14ac:dyDescent="0.2">
      <c r="P277" s="3"/>
    </row>
    <row r="278" spans="16:16" ht="12.75" customHeight="1" x14ac:dyDescent="0.2">
      <c r="P278" s="3"/>
    </row>
    <row r="279" spans="16:16" ht="12.75" customHeight="1" x14ac:dyDescent="0.2">
      <c r="P279" s="3"/>
    </row>
    <row r="280" spans="16:16" ht="12.75" customHeight="1" x14ac:dyDescent="0.2">
      <c r="P280" s="3"/>
    </row>
    <row r="281" spans="16:16" ht="12.75" customHeight="1" x14ac:dyDescent="0.2">
      <c r="P281" s="3"/>
    </row>
    <row r="282" spans="16:16" ht="12.75" customHeight="1" x14ac:dyDescent="0.2">
      <c r="P282" s="3"/>
    </row>
    <row r="283" spans="16:16" ht="12.75" customHeight="1" x14ac:dyDescent="0.2">
      <c r="P283" s="3"/>
    </row>
    <row r="284" spans="16:16" ht="12.75" customHeight="1" x14ac:dyDescent="0.2">
      <c r="P284" s="3"/>
    </row>
    <row r="285" spans="16:16" ht="12.75" customHeight="1" x14ac:dyDescent="0.2">
      <c r="P285" s="3"/>
    </row>
    <row r="286" spans="16:16" ht="12.75" customHeight="1" x14ac:dyDescent="0.2">
      <c r="P286" s="3"/>
    </row>
    <row r="287" spans="16:16" ht="12.75" customHeight="1" x14ac:dyDescent="0.2">
      <c r="P287" s="3"/>
    </row>
    <row r="288" spans="16:16" ht="12.75" customHeight="1" x14ac:dyDescent="0.2">
      <c r="P288" s="3"/>
    </row>
    <row r="289" spans="16:16" ht="12.75" customHeight="1" x14ac:dyDescent="0.2">
      <c r="P289" s="3"/>
    </row>
    <row r="290" spans="16:16" ht="12.75" customHeight="1" x14ac:dyDescent="0.2">
      <c r="P290" s="3"/>
    </row>
    <row r="291" spans="16:16" ht="12.75" customHeight="1" x14ac:dyDescent="0.2">
      <c r="P291" s="3"/>
    </row>
    <row r="292" spans="16:16" ht="12.75" customHeight="1" x14ac:dyDescent="0.2">
      <c r="P292" s="3"/>
    </row>
    <row r="293" spans="16:16" ht="12.75" customHeight="1" x14ac:dyDescent="0.2">
      <c r="P293" s="3"/>
    </row>
    <row r="294" spans="16:16" ht="12.75" customHeight="1" x14ac:dyDescent="0.2">
      <c r="P294" s="3"/>
    </row>
    <row r="295" spans="16:16" ht="12.75" customHeight="1" x14ac:dyDescent="0.2">
      <c r="P295" s="3"/>
    </row>
    <row r="296" spans="16:16" ht="12.75" customHeight="1" x14ac:dyDescent="0.2">
      <c r="P296" s="3"/>
    </row>
    <row r="297" spans="16:16" ht="12.75" customHeight="1" x14ac:dyDescent="0.2">
      <c r="P297" s="3"/>
    </row>
    <row r="298" spans="16:16" ht="12.75" customHeight="1" x14ac:dyDescent="0.2">
      <c r="P298" s="3"/>
    </row>
    <row r="299" spans="16:16" ht="12.75" customHeight="1" x14ac:dyDescent="0.2">
      <c r="P299" s="3"/>
    </row>
    <row r="300" spans="16:16" ht="12.75" customHeight="1" x14ac:dyDescent="0.2">
      <c r="P300" s="3"/>
    </row>
    <row r="301" spans="16:16" ht="12.75" customHeight="1" x14ac:dyDescent="0.2">
      <c r="P301" s="3"/>
    </row>
    <row r="302" spans="16:16" ht="12.75" customHeight="1" x14ac:dyDescent="0.2">
      <c r="P302" s="3"/>
    </row>
    <row r="303" spans="16:16" ht="12.75" customHeight="1" x14ac:dyDescent="0.2">
      <c r="P303" s="3"/>
    </row>
    <row r="304" spans="16:16" ht="12.75" customHeight="1" x14ac:dyDescent="0.2">
      <c r="P304" s="3"/>
    </row>
    <row r="305" spans="16:16" ht="12.75" customHeight="1" x14ac:dyDescent="0.2">
      <c r="P305" s="3"/>
    </row>
    <row r="306" spans="16:16" ht="12.75" customHeight="1" x14ac:dyDescent="0.2">
      <c r="P306" s="3"/>
    </row>
    <row r="307" spans="16:16" ht="12.75" customHeight="1" x14ac:dyDescent="0.2">
      <c r="P307" s="3"/>
    </row>
    <row r="308" spans="16:16" ht="12.75" customHeight="1" x14ac:dyDescent="0.2">
      <c r="P308" s="3"/>
    </row>
    <row r="309" spans="16:16" ht="12.75" customHeight="1" x14ac:dyDescent="0.2">
      <c r="P309" s="3"/>
    </row>
    <row r="310" spans="16:16" ht="12.75" customHeight="1" x14ac:dyDescent="0.2">
      <c r="P310" s="3"/>
    </row>
    <row r="311" spans="16:16" ht="12.75" customHeight="1" x14ac:dyDescent="0.2">
      <c r="P311" s="3"/>
    </row>
    <row r="312" spans="16:16" ht="12.75" customHeight="1" x14ac:dyDescent="0.2">
      <c r="P312" s="3"/>
    </row>
    <row r="313" spans="16:16" ht="12.75" customHeight="1" x14ac:dyDescent="0.2">
      <c r="P313" s="3"/>
    </row>
    <row r="314" spans="16:16" ht="12.75" customHeight="1" x14ac:dyDescent="0.2">
      <c r="P314" s="3"/>
    </row>
    <row r="315" spans="16:16" ht="12.75" customHeight="1" x14ac:dyDescent="0.2">
      <c r="P315" s="3"/>
    </row>
    <row r="316" spans="16:16" ht="12.75" customHeight="1" x14ac:dyDescent="0.2">
      <c r="P316" s="3"/>
    </row>
    <row r="317" spans="16:16" ht="12.75" customHeight="1" x14ac:dyDescent="0.2">
      <c r="P317" s="3"/>
    </row>
    <row r="318" spans="16:16" ht="12.75" customHeight="1" x14ac:dyDescent="0.2">
      <c r="P318" s="3"/>
    </row>
    <row r="319" spans="16:16" ht="12.75" customHeight="1" x14ac:dyDescent="0.2">
      <c r="P319" s="3"/>
    </row>
    <row r="320" spans="16:16" ht="12.75" customHeight="1" x14ac:dyDescent="0.2">
      <c r="P320" s="3"/>
    </row>
    <row r="321" spans="16:16" ht="12.75" customHeight="1" x14ac:dyDescent="0.2">
      <c r="P321" s="3"/>
    </row>
    <row r="322" spans="16:16" ht="12.75" customHeight="1" x14ac:dyDescent="0.2">
      <c r="P322" s="3"/>
    </row>
    <row r="323" spans="16:16" ht="12.75" customHeight="1" x14ac:dyDescent="0.2">
      <c r="P323" s="3"/>
    </row>
    <row r="324" spans="16:16" ht="12.75" customHeight="1" x14ac:dyDescent="0.2">
      <c r="P324" s="3"/>
    </row>
    <row r="325" spans="16:16" ht="12.75" customHeight="1" x14ac:dyDescent="0.2">
      <c r="P325" s="3"/>
    </row>
    <row r="326" spans="16:16" ht="12.75" customHeight="1" x14ac:dyDescent="0.2">
      <c r="P326" s="3"/>
    </row>
    <row r="327" spans="16:16" ht="12.75" customHeight="1" x14ac:dyDescent="0.2">
      <c r="P327" s="3"/>
    </row>
    <row r="328" spans="16:16" ht="12.75" customHeight="1" x14ac:dyDescent="0.2">
      <c r="P328" s="3"/>
    </row>
    <row r="329" spans="16:16" ht="12.75" customHeight="1" x14ac:dyDescent="0.2">
      <c r="P329" s="3"/>
    </row>
    <row r="330" spans="16:16" ht="12.75" customHeight="1" x14ac:dyDescent="0.2">
      <c r="P330" s="3"/>
    </row>
    <row r="331" spans="16:16" ht="12.75" customHeight="1" x14ac:dyDescent="0.2">
      <c r="P331" s="3"/>
    </row>
    <row r="332" spans="16:16" ht="12.75" customHeight="1" x14ac:dyDescent="0.2">
      <c r="P332" s="3"/>
    </row>
    <row r="333" spans="16:16" ht="12.75" customHeight="1" x14ac:dyDescent="0.2">
      <c r="P333" s="3"/>
    </row>
    <row r="334" spans="16:16" ht="12.75" customHeight="1" x14ac:dyDescent="0.2">
      <c r="P334" s="3"/>
    </row>
    <row r="335" spans="16:16" ht="12.75" customHeight="1" x14ac:dyDescent="0.2">
      <c r="P335" s="3"/>
    </row>
    <row r="336" spans="16:16" ht="12.75" customHeight="1" x14ac:dyDescent="0.2">
      <c r="P336" s="3"/>
    </row>
    <row r="337" spans="16:16" ht="12.75" customHeight="1" x14ac:dyDescent="0.2">
      <c r="P337" s="3"/>
    </row>
    <row r="338" spans="16:16" ht="12.75" customHeight="1" x14ac:dyDescent="0.2">
      <c r="P338" s="3"/>
    </row>
    <row r="339" spans="16:16" ht="12.75" customHeight="1" x14ac:dyDescent="0.2">
      <c r="P339" s="3"/>
    </row>
    <row r="340" spans="16:16" ht="12.75" customHeight="1" x14ac:dyDescent="0.2">
      <c r="P340" s="3"/>
    </row>
    <row r="341" spans="16:16" ht="12.75" customHeight="1" x14ac:dyDescent="0.2">
      <c r="P341" s="3"/>
    </row>
    <row r="342" spans="16:16" ht="12.75" customHeight="1" x14ac:dyDescent="0.2">
      <c r="P342" s="3"/>
    </row>
    <row r="343" spans="16:16" ht="12.75" customHeight="1" x14ac:dyDescent="0.2">
      <c r="P343" s="3"/>
    </row>
    <row r="344" spans="16:16" ht="12.75" customHeight="1" x14ac:dyDescent="0.2">
      <c r="P344" s="3"/>
    </row>
    <row r="345" spans="16:16" ht="12.75" customHeight="1" x14ac:dyDescent="0.2">
      <c r="P345" s="3"/>
    </row>
    <row r="346" spans="16:16" ht="12.75" customHeight="1" x14ac:dyDescent="0.2">
      <c r="P346" s="3"/>
    </row>
    <row r="347" spans="16:16" ht="12.75" customHeight="1" x14ac:dyDescent="0.2">
      <c r="P347" s="3"/>
    </row>
    <row r="348" spans="16:16" ht="12.75" customHeight="1" x14ac:dyDescent="0.2">
      <c r="P348" s="3"/>
    </row>
    <row r="349" spans="16:16" ht="12.75" customHeight="1" x14ac:dyDescent="0.2">
      <c r="P349" s="3"/>
    </row>
    <row r="350" spans="16:16" ht="12.75" customHeight="1" x14ac:dyDescent="0.2">
      <c r="P350" s="3"/>
    </row>
    <row r="351" spans="16:16" ht="12.75" customHeight="1" x14ac:dyDescent="0.2">
      <c r="P351" s="3"/>
    </row>
    <row r="352" spans="16:16" ht="12.75" customHeight="1" x14ac:dyDescent="0.2">
      <c r="P352" s="3"/>
    </row>
    <row r="353" spans="16:16" ht="12.75" customHeight="1" x14ac:dyDescent="0.2">
      <c r="P353" s="3"/>
    </row>
    <row r="354" spans="16:16" ht="12.75" customHeight="1" x14ac:dyDescent="0.2">
      <c r="P354" s="3"/>
    </row>
    <row r="355" spans="16:16" ht="12.75" customHeight="1" x14ac:dyDescent="0.2">
      <c r="P355" s="3"/>
    </row>
    <row r="356" spans="16:16" ht="12.75" customHeight="1" x14ac:dyDescent="0.2">
      <c r="P356" s="3"/>
    </row>
    <row r="357" spans="16:16" ht="12.75" customHeight="1" x14ac:dyDescent="0.2">
      <c r="P357" s="3"/>
    </row>
    <row r="358" spans="16:16" ht="12.75" customHeight="1" x14ac:dyDescent="0.2">
      <c r="P358" s="3"/>
    </row>
    <row r="359" spans="16:16" ht="12.75" customHeight="1" x14ac:dyDescent="0.2">
      <c r="P359" s="3"/>
    </row>
    <row r="360" spans="16:16" ht="12.75" customHeight="1" x14ac:dyDescent="0.2">
      <c r="P360" s="3"/>
    </row>
    <row r="361" spans="16:16" ht="12.75" customHeight="1" x14ac:dyDescent="0.2">
      <c r="P361" s="3"/>
    </row>
    <row r="362" spans="16:16" ht="12.75" customHeight="1" x14ac:dyDescent="0.2">
      <c r="P362" s="3"/>
    </row>
    <row r="363" spans="16:16" ht="12.75" customHeight="1" x14ac:dyDescent="0.2">
      <c r="P363" s="3"/>
    </row>
    <row r="364" spans="16:16" ht="12.75" customHeight="1" x14ac:dyDescent="0.2">
      <c r="P364" s="3"/>
    </row>
    <row r="365" spans="16:16" ht="12.75" customHeight="1" x14ac:dyDescent="0.2">
      <c r="P365" s="3"/>
    </row>
    <row r="366" spans="16:16" ht="12.75" customHeight="1" x14ac:dyDescent="0.2">
      <c r="P366" s="3"/>
    </row>
    <row r="367" spans="16:16" ht="12.75" customHeight="1" x14ac:dyDescent="0.2">
      <c r="P367" s="3"/>
    </row>
    <row r="368" spans="16:16" ht="12.75" customHeight="1" x14ac:dyDescent="0.2">
      <c r="P368" s="3"/>
    </row>
    <row r="369" spans="16:16" ht="12.75" customHeight="1" x14ac:dyDescent="0.2">
      <c r="P369" s="3"/>
    </row>
    <row r="370" spans="16:16" ht="12.75" customHeight="1" x14ac:dyDescent="0.2">
      <c r="P370" s="3"/>
    </row>
    <row r="371" spans="16:16" ht="12.75" customHeight="1" x14ac:dyDescent="0.2">
      <c r="P371" s="3"/>
    </row>
    <row r="372" spans="16:16" ht="12.75" customHeight="1" x14ac:dyDescent="0.2">
      <c r="P372" s="3"/>
    </row>
    <row r="373" spans="16:16" ht="12.75" customHeight="1" x14ac:dyDescent="0.2">
      <c r="P373" s="3"/>
    </row>
    <row r="374" spans="16:16" ht="12.75" customHeight="1" x14ac:dyDescent="0.2">
      <c r="P374" s="3"/>
    </row>
    <row r="375" spans="16:16" ht="12.75" customHeight="1" x14ac:dyDescent="0.2">
      <c r="P375" s="3"/>
    </row>
    <row r="376" spans="16:16" ht="12.75" customHeight="1" x14ac:dyDescent="0.2">
      <c r="P376" s="3"/>
    </row>
    <row r="377" spans="16:16" ht="12.75" customHeight="1" x14ac:dyDescent="0.2">
      <c r="P377" s="3"/>
    </row>
    <row r="378" spans="16:16" ht="12.75" customHeight="1" x14ac:dyDescent="0.2">
      <c r="P378" s="3"/>
    </row>
    <row r="379" spans="16:16" ht="12.75" customHeight="1" x14ac:dyDescent="0.2">
      <c r="P379" s="3"/>
    </row>
    <row r="380" spans="16:16" ht="12.75" customHeight="1" x14ac:dyDescent="0.2">
      <c r="P380" s="3"/>
    </row>
    <row r="381" spans="16:16" ht="12.75" customHeight="1" x14ac:dyDescent="0.2">
      <c r="P381" s="3"/>
    </row>
    <row r="382" spans="16:16" ht="12.75" customHeight="1" x14ac:dyDescent="0.2">
      <c r="P382" s="3"/>
    </row>
    <row r="383" spans="16:16" ht="12.75" customHeight="1" x14ac:dyDescent="0.2">
      <c r="P383" s="3"/>
    </row>
    <row r="384" spans="16:16" ht="12.75" customHeight="1" x14ac:dyDescent="0.2">
      <c r="P384" s="3"/>
    </row>
    <row r="385" spans="16:16" ht="12.75" customHeight="1" x14ac:dyDescent="0.2">
      <c r="P385" s="3"/>
    </row>
    <row r="386" spans="16:16" ht="12.75" customHeight="1" x14ac:dyDescent="0.2">
      <c r="P386" s="3"/>
    </row>
    <row r="387" spans="16:16" ht="12.75" customHeight="1" x14ac:dyDescent="0.2">
      <c r="P387" s="3"/>
    </row>
    <row r="388" spans="16:16" ht="12.75" customHeight="1" x14ac:dyDescent="0.2">
      <c r="P388" s="3"/>
    </row>
    <row r="389" spans="16:16" ht="12.75" customHeight="1" x14ac:dyDescent="0.2">
      <c r="P389" s="3"/>
    </row>
    <row r="390" spans="16:16" ht="12.75" customHeight="1" x14ac:dyDescent="0.2">
      <c r="P390" s="3"/>
    </row>
    <row r="391" spans="16:16" ht="12.75" customHeight="1" x14ac:dyDescent="0.2">
      <c r="P391" s="3"/>
    </row>
    <row r="392" spans="16:16" ht="12.75" customHeight="1" x14ac:dyDescent="0.2">
      <c r="P392" s="3"/>
    </row>
    <row r="393" spans="16:16" ht="12.75" customHeight="1" x14ac:dyDescent="0.2">
      <c r="P393" s="3"/>
    </row>
    <row r="394" spans="16:16" ht="12.75" customHeight="1" x14ac:dyDescent="0.2">
      <c r="P394" s="3"/>
    </row>
    <row r="395" spans="16:16" ht="12.75" customHeight="1" x14ac:dyDescent="0.2">
      <c r="P395" s="3"/>
    </row>
    <row r="396" spans="16:16" ht="12.75" customHeight="1" x14ac:dyDescent="0.2">
      <c r="P396" s="3"/>
    </row>
    <row r="397" spans="16:16" ht="12.75" customHeight="1" x14ac:dyDescent="0.2">
      <c r="P397" s="3"/>
    </row>
    <row r="398" spans="16:16" ht="12.75" customHeight="1" x14ac:dyDescent="0.2">
      <c r="P398" s="3"/>
    </row>
    <row r="399" spans="16:16" ht="12.75" customHeight="1" x14ac:dyDescent="0.2">
      <c r="P399" s="3"/>
    </row>
    <row r="400" spans="16:16" ht="12.75" customHeight="1" x14ac:dyDescent="0.2">
      <c r="P400" s="3"/>
    </row>
    <row r="401" spans="16:16" ht="12.75" customHeight="1" x14ac:dyDescent="0.2">
      <c r="P401" s="3"/>
    </row>
    <row r="402" spans="16:16" ht="12.75" customHeight="1" x14ac:dyDescent="0.2">
      <c r="P402" s="3"/>
    </row>
    <row r="403" spans="16:16" ht="12.75" customHeight="1" x14ac:dyDescent="0.2">
      <c r="P403" s="3"/>
    </row>
    <row r="404" spans="16:16" ht="12.75" customHeight="1" x14ac:dyDescent="0.2">
      <c r="P404" s="3"/>
    </row>
    <row r="405" spans="16:16" ht="12.75" customHeight="1" x14ac:dyDescent="0.2">
      <c r="P405" s="3"/>
    </row>
    <row r="406" spans="16:16" ht="12.75" customHeight="1" x14ac:dyDescent="0.2">
      <c r="P406" s="3"/>
    </row>
    <row r="407" spans="16:16" ht="12.75" customHeight="1" x14ac:dyDescent="0.2">
      <c r="P407" s="3"/>
    </row>
    <row r="408" spans="16:16" ht="12.75" customHeight="1" x14ac:dyDescent="0.2">
      <c r="P408" s="3"/>
    </row>
    <row r="409" spans="16:16" ht="12.75" customHeight="1" x14ac:dyDescent="0.2">
      <c r="P409" s="3"/>
    </row>
    <row r="410" spans="16:16" ht="12.75" customHeight="1" x14ac:dyDescent="0.2">
      <c r="P410" s="3"/>
    </row>
    <row r="411" spans="16:16" ht="12.75" customHeight="1" x14ac:dyDescent="0.2">
      <c r="P411" s="3"/>
    </row>
    <row r="412" spans="16:16" ht="12.75" customHeight="1" x14ac:dyDescent="0.2">
      <c r="P412" s="3"/>
    </row>
    <row r="413" spans="16:16" ht="12.75" customHeight="1" x14ac:dyDescent="0.2">
      <c r="P413" s="3"/>
    </row>
    <row r="414" spans="16:16" ht="12.75" customHeight="1" x14ac:dyDescent="0.2">
      <c r="P414" s="3"/>
    </row>
    <row r="415" spans="16:16" ht="12.75" customHeight="1" x14ac:dyDescent="0.2">
      <c r="P415" s="3"/>
    </row>
    <row r="416" spans="16:16" ht="12.75" customHeight="1" x14ac:dyDescent="0.2">
      <c r="P416" s="3"/>
    </row>
    <row r="417" spans="16:16" ht="12.75" customHeight="1" x14ac:dyDescent="0.2">
      <c r="P417" s="3"/>
    </row>
    <row r="418" spans="16:16" ht="12.75" customHeight="1" x14ac:dyDescent="0.2">
      <c r="P418" s="3"/>
    </row>
    <row r="419" spans="16:16" ht="12.75" customHeight="1" x14ac:dyDescent="0.2">
      <c r="P419" s="3"/>
    </row>
    <row r="420" spans="16:16" ht="12.75" customHeight="1" x14ac:dyDescent="0.2">
      <c r="P420" s="3"/>
    </row>
    <row r="421" spans="16:16" ht="12.75" customHeight="1" x14ac:dyDescent="0.2">
      <c r="P421" s="3"/>
    </row>
    <row r="422" spans="16:16" ht="12.75" customHeight="1" x14ac:dyDescent="0.2">
      <c r="P422" s="3"/>
    </row>
    <row r="423" spans="16:16" ht="12.75" customHeight="1" x14ac:dyDescent="0.2">
      <c r="P423" s="3"/>
    </row>
    <row r="424" spans="16:16" ht="12.75" customHeight="1" x14ac:dyDescent="0.2">
      <c r="P424" s="3"/>
    </row>
    <row r="425" spans="16:16" ht="12.75" customHeight="1" x14ac:dyDescent="0.2">
      <c r="P425" s="3"/>
    </row>
    <row r="426" spans="16:16" ht="12.75" customHeight="1" x14ac:dyDescent="0.2">
      <c r="P426" s="3"/>
    </row>
    <row r="427" spans="16:16" ht="12.75" customHeight="1" x14ac:dyDescent="0.2">
      <c r="P427" s="3"/>
    </row>
    <row r="428" spans="16:16" ht="12.75" customHeight="1" x14ac:dyDescent="0.2">
      <c r="P428" s="3"/>
    </row>
    <row r="429" spans="16:16" ht="12.75" customHeight="1" x14ac:dyDescent="0.2">
      <c r="P429" s="3"/>
    </row>
    <row r="430" spans="16:16" ht="12.75" customHeight="1" x14ac:dyDescent="0.2">
      <c r="P430" s="3"/>
    </row>
    <row r="431" spans="16:16" ht="12.75" customHeight="1" x14ac:dyDescent="0.2">
      <c r="P431" s="3"/>
    </row>
    <row r="432" spans="16:16" ht="12.75" customHeight="1" x14ac:dyDescent="0.2">
      <c r="P432" s="3"/>
    </row>
    <row r="433" spans="16:16" ht="12.75" customHeight="1" x14ac:dyDescent="0.2">
      <c r="P433" s="3"/>
    </row>
    <row r="434" spans="16:16" ht="12.75" customHeight="1" x14ac:dyDescent="0.2">
      <c r="P434" s="3"/>
    </row>
    <row r="435" spans="16:16" ht="12.75" customHeight="1" x14ac:dyDescent="0.2">
      <c r="P435" s="3"/>
    </row>
    <row r="436" spans="16:16" ht="12.75" customHeight="1" x14ac:dyDescent="0.2">
      <c r="P436" s="3"/>
    </row>
    <row r="437" spans="16:16" ht="12.75" customHeight="1" x14ac:dyDescent="0.2">
      <c r="P437" s="3"/>
    </row>
    <row r="438" spans="16:16" ht="12.75" customHeight="1" x14ac:dyDescent="0.2">
      <c r="P438" s="3"/>
    </row>
    <row r="439" spans="16:16" ht="12.75" customHeight="1" x14ac:dyDescent="0.2">
      <c r="P439" s="3"/>
    </row>
    <row r="440" spans="16:16" ht="12.75" customHeight="1" x14ac:dyDescent="0.2">
      <c r="P440" s="3"/>
    </row>
    <row r="441" spans="16:16" ht="12.75" customHeight="1" x14ac:dyDescent="0.2">
      <c r="P441" s="3"/>
    </row>
    <row r="442" spans="16:16" ht="12.75" customHeight="1" x14ac:dyDescent="0.2">
      <c r="P442" s="3"/>
    </row>
    <row r="443" spans="16:16" ht="12.75" customHeight="1" x14ac:dyDescent="0.2">
      <c r="P443" s="3"/>
    </row>
    <row r="444" spans="16:16" ht="12.75" customHeight="1" x14ac:dyDescent="0.2">
      <c r="P444" s="3"/>
    </row>
    <row r="445" spans="16:16" ht="12.75" customHeight="1" x14ac:dyDescent="0.2">
      <c r="P445" s="3"/>
    </row>
    <row r="446" spans="16:16" ht="12.75" customHeight="1" x14ac:dyDescent="0.2">
      <c r="P446" s="3"/>
    </row>
    <row r="447" spans="16:16" ht="12.75" customHeight="1" x14ac:dyDescent="0.2">
      <c r="P447" s="3"/>
    </row>
    <row r="448" spans="16:16" ht="12.75" customHeight="1" x14ac:dyDescent="0.2">
      <c r="P448" s="3"/>
    </row>
    <row r="449" spans="16:16" ht="12.75" customHeight="1" x14ac:dyDescent="0.2">
      <c r="P449" s="3"/>
    </row>
    <row r="450" spans="16:16" ht="12.75" customHeight="1" x14ac:dyDescent="0.2">
      <c r="P450" s="3"/>
    </row>
    <row r="451" spans="16:16" ht="12.75" customHeight="1" x14ac:dyDescent="0.2">
      <c r="P451" s="3"/>
    </row>
    <row r="452" spans="16:16" ht="12.75" customHeight="1" x14ac:dyDescent="0.2">
      <c r="P452" s="3"/>
    </row>
    <row r="453" spans="16:16" ht="12.75" customHeight="1" x14ac:dyDescent="0.2">
      <c r="P453" s="3"/>
    </row>
    <row r="454" spans="16:16" ht="12.75" customHeight="1" x14ac:dyDescent="0.2">
      <c r="P454" s="3"/>
    </row>
    <row r="455" spans="16:16" ht="12.75" customHeight="1" x14ac:dyDescent="0.2">
      <c r="P455" s="3"/>
    </row>
    <row r="456" spans="16:16" ht="12.75" customHeight="1" x14ac:dyDescent="0.2">
      <c r="P456" s="3"/>
    </row>
    <row r="457" spans="16:16" ht="12.75" customHeight="1" x14ac:dyDescent="0.2">
      <c r="P457" s="3"/>
    </row>
    <row r="458" spans="16:16" ht="12.75" customHeight="1" x14ac:dyDescent="0.2">
      <c r="P458" s="3"/>
    </row>
    <row r="459" spans="16:16" ht="12.75" customHeight="1" x14ac:dyDescent="0.2">
      <c r="P459" s="3"/>
    </row>
    <row r="460" spans="16:16" ht="12.75" customHeight="1" x14ac:dyDescent="0.2">
      <c r="P460" s="3"/>
    </row>
    <row r="461" spans="16:16" ht="12.75" customHeight="1" x14ac:dyDescent="0.2">
      <c r="P461" s="3"/>
    </row>
    <row r="462" spans="16:16" ht="12.75" customHeight="1" x14ac:dyDescent="0.2">
      <c r="P462" s="3"/>
    </row>
    <row r="463" spans="16:16" ht="12.75" customHeight="1" x14ac:dyDescent="0.2">
      <c r="P463" s="3"/>
    </row>
    <row r="464" spans="16:16" ht="12.75" customHeight="1" x14ac:dyDescent="0.2">
      <c r="P464" s="3"/>
    </row>
    <row r="465" spans="16:16" ht="12.75" customHeight="1" x14ac:dyDescent="0.2">
      <c r="P465" s="3"/>
    </row>
    <row r="466" spans="16:16" ht="12.75" customHeight="1" x14ac:dyDescent="0.2">
      <c r="P466" s="3"/>
    </row>
    <row r="467" spans="16:16" ht="12.75" customHeight="1" x14ac:dyDescent="0.2">
      <c r="P467" s="3"/>
    </row>
    <row r="468" spans="16:16" ht="12.75" customHeight="1" x14ac:dyDescent="0.2">
      <c r="P468" s="3"/>
    </row>
    <row r="469" spans="16:16" ht="12.75" customHeight="1" x14ac:dyDescent="0.2">
      <c r="P469" s="3"/>
    </row>
    <row r="470" spans="16:16" ht="12.75" customHeight="1" x14ac:dyDescent="0.2">
      <c r="P470" s="3"/>
    </row>
    <row r="471" spans="16:16" ht="12.75" customHeight="1" x14ac:dyDescent="0.2">
      <c r="P471" s="3"/>
    </row>
    <row r="472" spans="16:16" ht="12.75" customHeight="1" x14ac:dyDescent="0.2">
      <c r="P472" s="3"/>
    </row>
    <row r="473" spans="16:16" ht="12.75" customHeight="1" x14ac:dyDescent="0.2">
      <c r="P473" s="3"/>
    </row>
    <row r="474" spans="16:16" ht="12.75" customHeight="1" x14ac:dyDescent="0.2">
      <c r="P474" s="3"/>
    </row>
    <row r="475" spans="16:16" ht="12.75" customHeight="1" x14ac:dyDescent="0.2">
      <c r="P475" s="3"/>
    </row>
    <row r="476" spans="16:16" ht="12.75" customHeight="1" x14ac:dyDescent="0.2">
      <c r="P476" s="3"/>
    </row>
    <row r="477" spans="16:16" ht="12.75" customHeight="1" x14ac:dyDescent="0.2">
      <c r="P477" s="3"/>
    </row>
    <row r="478" spans="16:16" ht="12.75" customHeight="1" x14ac:dyDescent="0.2">
      <c r="P478" s="3"/>
    </row>
    <row r="479" spans="16:16" ht="12.75" customHeight="1" x14ac:dyDescent="0.2">
      <c r="P479" s="3"/>
    </row>
    <row r="480" spans="16:16" ht="12.75" customHeight="1" x14ac:dyDescent="0.2">
      <c r="P480" s="3"/>
    </row>
    <row r="481" spans="16:16" ht="12.75" customHeight="1" x14ac:dyDescent="0.2">
      <c r="P481" s="3"/>
    </row>
    <row r="482" spans="16:16" ht="12.75" customHeight="1" x14ac:dyDescent="0.2">
      <c r="P482" s="3"/>
    </row>
    <row r="483" spans="16:16" ht="12.75" customHeight="1" x14ac:dyDescent="0.2">
      <c r="P483" s="3"/>
    </row>
    <row r="484" spans="16:16" ht="12.75" customHeight="1" x14ac:dyDescent="0.2">
      <c r="P484" s="3"/>
    </row>
    <row r="485" spans="16:16" ht="12.75" customHeight="1" x14ac:dyDescent="0.2">
      <c r="P485" s="3"/>
    </row>
    <row r="486" spans="16:16" ht="12.75" customHeight="1" x14ac:dyDescent="0.2">
      <c r="P486" s="3"/>
    </row>
    <row r="487" spans="16:16" ht="12.75" customHeight="1" x14ac:dyDescent="0.2">
      <c r="P487" s="3"/>
    </row>
    <row r="488" spans="16:16" ht="12.75" customHeight="1" x14ac:dyDescent="0.2">
      <c r="P488" s="3"/>
    </row>
    <row r="489" spans="16:16" ht="12.75" customHeight="1" x14ac:dyDescent="0.2">
      <c r="P489" s="3"/>
    </row>
    <row r="490" spans="16:16" ht="12.75" customHeight="1" x14ac:dyDescent="0.2">
      <c r="P490" s="3"/>
    </row>
    <row r="491" spans="16:16" ht="12.75" customHeight="1" x14ac:dyDescent="0.2">
      <c r="P491" s="3"/>
    </row>
    <row r="492" spans="16:16" ht="12.75" customHeight="1" x14ac:dyDescent="0.2">
      <c r="P492" s="3"/>
    </row>
    <row r="493" spans="16:16" ht="12.75" customHeight="1" x14ac:dyDescent="0.2">
      <c r="P493" s="3"/>
    </row>
    <row r="494" spans="16:16" ht="12.75" customHeight="1" x14ac:dyDescent="0.2">
      <c r="P494" s="3"/>
    </row>
    <row r="495" spans="16:16" ht="12.75" customHeight="1" x14ac:dyDescent="0.2">
      <c r="P495" s="3"/>
    </row>
    <row r="496" spans="16:16" ht="12.75" customHeight="1" x14ac:dyDescent="0.2">
      <c r="P496" s="3"/>
    </row>
    <row r="497" spans="16:16" ht="12.75" customHeight="1" x14ac:dyDescent="0.2">
      <c r="P497" s="3"/>
    </row>
    <row r="498" spans="16:16" ht="12.75" customHeight="1" x14ac:dyDescent="0.2">
      <c r="P498" s="3"/>
    </row>
    <row r="499" spans="16:16" ht="12.75" customHeight="1" x14ac:dyDescent="0.2">
      <c r="P499" s="3"/>
    </row>
    <row r="500" spans="16:16" ht="12.75" customHeight="1" x14ac:dyDescent="0.2">
      <c r="P500" s="3"/>
    </row>
    <row r="501" spans="16:16" ht="12.75" customHeight="1" x14ac:dyDescent="0.2">
      <c r="P501" s="3"/>
    </row>
    <row r="502" spans="16:16" ht="12.75" customHeight="1" x14ac:dyDescent="0.2">
      <c r="P502" s="3"/>
    </row>
    <row r="503" spans="16:16" ht="12.75" customHeight="1" x14ac:dyDescent="0.2">
      <c r="P503" s="3"/>
    </row>
    <row r="504" spans="16:16" ht="12.75" customHeight="1" x14ac:dyDescent="0.2">
      <c r="P504" s="3"/>
    </row>
    <row r="505" spans="16:16" ht="12.75" customHeight="1" x14ac:dyDescent="0.2">
      <c r="P505" s="3"/>
    </row>
    <row r="506" spans="16:16" ht="12.75" customHeight="1" x14ac:dyDescent="0.2">
      <c r="P506" s="3"/>
    </row>
    <row r="507" spans="16:16" ht="12.75" customHeight="1" x14ac:dyDescent="0.2">
      <c r="P507" s="3"/>
    </row>
    <row r="508" spans="16:16" ht="12.75" customHeight="1" x14ac:dyDescent="0.2">
      <c r="P508" s="3"/>
    </row>
    <row r="509" spans="16:16" ht="12.75" customHeight="1" x14ac:dyDescent="0.2">
      <c r="P509" s="3"/>
    </row>
    <row r="510" spans="16:16" ht="12.75" customHeight="1" x14ac:dyDescent="0.2">
      <c r="P510" s="3"/>
    </row>
    <row r="511" spans="16:16" ht="12.75" customHeight="1" x14ac:dyDescent="0.2">
      <c r="P511" s="3"/>
    </row>
    <row r="512" spans="16:16" ht="12.75" customHeight="1" x14ac:dyDescent="0.2">
      <c r="P512" s="3"/>
    </row>
    <row r="513" spans="16:16" ht="12.75" customHeight="1" x14ac:dyDescent="0.2">
      <c r="P513" s="3"/>
    </row>
    <row r="514" spans="16:16" ht="12.75" customHeight="1" x14ac:dyDescent="0.2">
      <c r="P514" s="3"/>
    </row>
    <row r="515" spans="16:16" ht="12.75" customHeight="1" x14ac:dyDescent="0.2">
      <c r="P515" s="3"/>
    </row>
    <row r="516" spans="16:16" ht="12.75" customHeight="1" x14ac:dyDescent="0.2">
      <c r="P516" s="3"/>
    </row>
    <row r="517" spans="16:16" ht="12.75" customHeight="1" x14ac:dyDescent="0.2">
      <c r="P517" s="3"/>
    </row>
    <row r="518" spans="16:16" ht="12.75" customHeight="1" x14ac:dyDescent="0.2">
      <c r="P518" s="3"/>
    </row>
    <row r="519" spans="16:16" ht="12.75" customHeight="1" x14ac:dyDescent="0.2">
      <c r="P519" s="3"/>
    </row>
    <row r="520" spans="16:16" ht="12.75" customHeight="1" x14ac:dyDescent="0.2">
      <c r="P520" s="3"/>
    </row>
    <row r="521" spans="16:16" ht="12.75" customHeight="1" x14ac:dyDescent="0.2">
      <c r="P521" s="3"/>
    </row>
    <row r="522" spans="16:16" ht="12.75" customHeight="1" x14ac:dyDescent="0.2">
      <c r="P522" s="3"/>
    </row>
    <row r="523" spans="16:16" ht="12.75" customHeight="1" x14ac:dyDescent="0.2">
      <c r="P523" s="3"/>
    </row>
    <row r="524" spans="16:16" ht="12.75" customHeight="1" x14ac:dyDescent="0.2">
      <c r="P524" s="3"/>
    </row>
    <row r="525" spans="16:16" ht="12.75" customHeight="1" x14ac:dyDescent="0.2">
      <c r="P525" s="3"/>
    </row>
    <row r="526" spans="16:16" ht="12.75" customHeight="1" x14ac:dyDescent="0.2">
      <c r="P526" s="3"/>
    </row>
    <row r="527" spans="16:16" ht="12.75" customHeight="1" x14ac:dyDescent="0.2">
      <c r="P527" s="3"/>
    </row>
    <row r="528" spans="16:16" ht="12.75" customHeight="1" x14ac:dyDescent="0.2">
      <c r="P528" s="3"/>
    </row>
    <row r="529" spans="16:16" ht="12.75" customHeight="1" x14ac:dyDescent="0.2">
      <c r="P529" s="3"/>
    </row>
    <row r="530" spans="16:16" ht="12.75" customHeight="1" x14ac:dyDescent="0.2">
      <c r="P530" s="3"/>
    </row>
    <row r="531" spans="16:16" ht="12.75" customHeight="1" x14ac:dyDescent="0.2">
      <c r="P531" s="3"/>
    </row>
    <row r="532" spans="16:16" ht="12.75" customHeight="1" x14ac:dyDescent="0.2">
      <c r="P532" s="3"/>
    </row>
    <row r="533" spans="16:16" ht="12.75" customHeight="1" x14ac:dyDescent="0.2">
      <c r="P533" s="3"/>
    </row>
    <row r="534" spans="16:16" ht="12.75" customHeight="1" x14ac:dyDescent="0.2">
      <c r="P534" s="3"/>
    </row>
    <row r="535" spans="16:16" ht="12.75" customHeight="1" x14ac:dyDescent="0.2">
      <c r="P535" s="3"/>
    </row>
    <row r="536" spans="16:16" ht="12.75" customHeight="1" x14ac:dyDescent="0.2">
      <c r="P536" s="3"/>
    </row>
    <row r="537" spans="16:16" ht="12.75" customHeight="1" x14ac:dyDescent="0.2">
      <c r="P537" s="3"/>
    </row>
    <row r="538" spans="16:16" ht="12.75" customHeight="1" x14ac:dyDescent="0.2">
      <c r="P538" s="3"/>
    </row>
    <row r="539" spans="16:16" ht="12.75" customHeight="1" x14ac:dyDescent="0.2">
      <c r="P539" s="3"/>
    </row>
    <row r="540" spans="16:16" ht="12.75" customHeight="1" x14ac:dyDescent="0.2">
      <c r="P540" s="3"/>
    </row>
    <row r="541" spans="16:16" ht="12.75" customHeight="1" x14ac:dyDescent="0.2">
      <c r="P541" s="3"/>
    </row>
    <row r="542" spans="16:16" ht="12.75" customHeight="1" x14ac:dyDescent="0.2">
      <c r="P542" s="3"/>
    </row>
    <row r="543" spans="16:16" ht="12.75" customHeight="1" x14ac:dyDescent="0.2">
      <c r="P543" s="3"/>
    </row>
    <row r="544" spans="16:16" ht="12.75" customHeight="1" x14ac:dyDescent="0.2">
      <c r="P544" s="3"/>
    </row>
    <row r="545" spans="16:16" ht="12.75" customHeight="1" x14ac:dyDescent="0.2">
      <c r="P545" s="3"/>
    </row>
    <row r="546" spans="16:16" ht="12.75" customHeight="1" x14ac:dyDescent="0.2">
      <c r="P546" s="3"/>
    </row>
    <row r="547" spans="16:16" ht="12.75" customHeight="1" x14ac:dyDescent="0.2">
      <c r="P547" s="3"/>
    </row>
    <row r="548" spans="16:16" ht="12.75" customHeight="1" x14ac:dyDescent="0.2">
      <c r="P548" s="3"/>
    </row>
    <row r="549" spans="16:16" ht="12.75" customHeight="1" x14ac:dyDescent="0.2">
      <c r="P549" s="3"/>
    </row>
    <row r="550" spans="16:16" ht="12.75" customHeight="1" x14ac:dyDescent="0.2">
      <c r="P550" s="3"/>
    </row>
    <row r="551" spans="16:16" ht="12.75" customHeight="1" x14ac:dyDescent="0.2">
      <c r="P551" s="3"/>
    </row>
    <row r="552" spans="16:16" ht="12.75" customHeight="1" x14ac:dyDescent="0.2">
      <c r="P552" s="3"/>
    </row>
    <row r="553" spans="16:16" ht="12.75" customHeight="1" x14ac:dyDescent="0.2">
      <c r="P553" s="3"/>
    </row>
    <row r="554" spans="16:16" ht="12.75" customHeight="1" x14ac:dyDescent="0.2">
      <c r="P554" s="3"/>
    </row>
    <row r="555" spans="16:16" ht="12.75" customHeight="1" x14ac:dyDescent="0.2">
      <c r="P555" s="3"/>
    </row>
    <row r="556" spans="16:16" ht="12.75" customHeight="1" x14ac:dyDescent="0.2">
      <c r="P556" s="3"/>
    </row>
    <row r="557" spans="16:16" ht="12.75" customHeight="1" x14ac:dyDescent="0.2">
      <c r="P557" s="3"/>
    </row>
    <row r="558" spans="16:16" ht="12.75" customHeight="1" x14ac:dyDescent="0.2">
      <c r="P558" s="3"/>
    </row>
    <row r="559" spans="16:16" ht="12.75" customHeight="1" x14ac:dyDescent="0.2">
      <c r="P559" s="3"/>
    </row>
    <row r="560" spans="16:16" ht="12.75" customHeight="1" x14ac:dyDescent="0.2">
      <c r="P560" s="3"/>
    </row>
    <row r="561" spans="16:16" ht="12.75" customHeight="1" x14ac:dyDescent="0.2">
      <c r="P561" s="3"/>
    </row>
    <row r="562" spans="16:16" ht="12.75" customHeight="1" x14ac:dyDescent="0.2">
      <c r="P562" s="3"/>
    </row>
    <row r="563" spans="16:16" ht="12.75" customHeight="1" x14ac:dyDescent="0.2">
      <c r="P563" s="3"/>
    </row>
    <row r="564" spans="16:16" ht="12.75" customHeight="1" x14ac:dyDescent="0.2">
      <c r="P564" s="3"/>
    </row>
    <row r="565" spans="16:16" ht="12.75" customHeight="1" x14ac:dyDescent="0.2">
      <c r="P565" s="3"/>
    </row>
    <row r="566" spans="16:16" ht="12.75" customHeight="1" x14ac:dyDescent="0.2">
      <c r="P566" s="3"/>
    </row>
    <row r="567" spans="16:16" ht="12.75" customHeight="1" x14ac:dyDescent="0.2">
      <c r="P567" s="3"/>
    </row>
    <row r="568" spans="16:16" ht="12.75" customHeight="1" x14ac:dyDescent="0.2">
      <c r="P568" s="3"/>
    </row>
    <row r="569" spans="16:16" ht="12.75" customHeight="1" x14ac:dyDescent="0.2">
      <c r="P569" s="3"/>
    </row>
    <row r="570" spans="16:16" ht="12.75" customHeight="1" x14ac:dyDescent="0.2">
      <c r="P570" s="3"/>
    </row>
    <row r="571" spans="16:16" ht="12.75" customHeight="1" x14ac:dyDescent="0.2">
      <c r="P571" s="3"/>
    </row>
    <row r="572" spans="16:16" ht="12.75" customHeight="1" x14ac:dyDescent="0.2">
      <c r="P572" s="3"/>
    </row>
    <row r="573" spans="16:16" ht="12.75" customHeight="1" x14ac:dyDescent="0.2">
      <c r="P573" s="3"/>
    </row>
    <row r="574" spans="16:16" ht="12.75" customHeight="1" x14ac:dyDescent="0.2">
      <c r="P574" s="3"/>
    </row>
    <row r="575" spans="16:16" ht="12.75" customHeight="1" x14ac:dyDescent="0.2">
      <c r="P575" s="3"/>
    </row>
    <row r="576" spans="16:16" ht="12.75" customHeight="1" x14ac:dyDescent="0.2">
      <c r="P576" s="3"/>
    </row>
    <row r="577" spans="16:16" ht="12.75" customHeight="1" x14ac:dyDescent="0.2">
      <c r="P577" s="3"/>
    </row>
    <row r="578" spans="16:16" ht="12.75" customHeight="1" x14ac:dyDescent="0.2">
      <c r="P578" s="3"/>
    </row>
    <row r="579" spans="16:16" ht="12.75" customHeight="1" x14ac:dyDescent="0.2">
      <c r="P579" s="3"/>
    </row>
    <row r="580" spans="16:16" ht="12.75" customHeight="1" x14ac:dyDescent="0.2">
      <c r="P580" s="3"/>
    </row>
    <row r="581" spans="16:16" ht="12.75" customHeight="1" x14ac:dyDescent="0.2">
      <c r="P581" s="3"/>
    </row>
    <row r="582" spans="16:16" ht="12.75" customHeight="1" x14ac:dyDescent="0.2">
      <c r="P582" s="3"/>
    </row>
    <row r="583" spans="16:16" ht="12.75" customHeight="1" x14ac:dyDescent="0.2">
      <c r="P583" s="3"/>
    </row>
    <row r="584" spans="16:16" ht="12.75" customHeight="1" x14ac:dyDescent="0.2">
      <c r="P584" s="3"/>
    </row>
    <row r="585" spans="16:16" ht="12.75" customHeight="1" x14ac:dyDescent="0.2">
      <c r="P585" s="3"/>
    </row>
    <row r="586" spans="16:16" ht="12.75" customHeight="1" x14ac:dyDescent="0.2">
      <c r="P586" s="3"/>
    </row>
    <row r="587" spans="16:16" ht="12.75" customHeight="1" x14ac:dyDescent="0.2">
      <c r="P587" s="3"/>
    </row>
    <row r="588" spans="16:16" ht="12.75" customHeight="1" x14ac:dyDescent="0.2">
      <c r="P588" s="3"/>
    </row>
    <row r="589" spans="16:16" ht="12.75" customHeight="1" x14ac:dyDescent="0.2">
      <c r="P589" s="3"/>
    </row>
    <row r="590" spans="16:16" ht="12.75" customHeight="1" x14ac:dyDescent="0.2">
      <c r="P590" s="3"/>
    </row>
    <row r="591" spans="16:16" ht="12.75" customHeight="1" x14ac:dyDescent="0.2">
      <c r="P591" s="3"/>
    </row>
    <row r="592" spans="16:16" ht="12.75" customHeight="1" x14ac:dyDescent="0.2">
      <c r="P592" s="3"/>
    </row>
    <row r="593" spans="16:16" ht="12.75" customHeight="1" x14ac:dyDescent="0.2">
      <c r="P593" s="3"/>
    </row>
    <row r="594" spans="16:16" ht="12.75" customHeight="1" x14ac:dyDescent="0.2">
      <c r="P594" s="3"/>
    </row>
    <row r="595" spans="16:16" ht="12.75" customHeight="1" x14ac:dyDescent="0.2">
      <c r="P595" s="3"/>
    </row>
    <row r="596" spans="16:16" ht="12.75" customHeight="1" x14ac:dyDescent="0.2">
      <c r="P596" s="3"/>
    </row>
    <row r="597" spans="16:16" ht="12.75" customHeight="1" x14ac:dyDescent="0.2">
      <c r="P597" s="3"/>
    </row>
    <row r="598" spans="16:16" ht="12.75" customHeight="1" x14ac:dyDescent="0.2">
      <c r="P598" s="3"/>
    </row>
    <row r="599" spans="16:16" ht="12.75" customHeight="1" x14ac:dyDescent="0.2">
      <c r="P599" s="3"/>
    </row>
    <row r="600" spans="16:16" ht="12.75" customHeight="1" x14ac:dyDescent="0.2">
      <c r="P600" s="3"/>
    </row>
    <row r="601" spans="16:16" ht="12.75" customHeight="1" x14ac:dyDescent="0.2">
      <c r="P601" s="3"/>
    </row>
    <row r="602" spans="16:16" ht="12.75" customHeight="1" x14ac:dyDescent="0.2">
      <c r="P602" s="3"/>
    </row>
    <row r="603" spans="16:16" ht="12.75" customHeight="1" x14ac:dyDescent="0.2">
      <c r="P603" s="3"/>
    </row>
    <row r="604" spans="16:16" ht="12.75" customHeight="1" x14ac:dyDescent="0.2">
      <c r="P604" s="3"/>
    </row>
    <row r="605" spans="16:16" ht="12.75" customHeight="1" x14ac:dyDescent="0.2">
      <c r="P605" s="3"/>
    </row>
    <row r="606" spans="16:16" ht="12.75" customHeight="1" x14ac:dyDescent="0.2">
      <c r="P606" s="3"/>
    </row>
    <row r="607" spans="16:16" ht="12.75" customHeight="1" x14ac:dyDescent="0.2">
      <c r="P607" s="3"/>
    </row>
    <row r="608" spans="16:16" ht="12.75" customHeight="1" x14ac:dyDescent="0.2">
      <c r="P608" s="3"/>
    </row>
    <row r="609" spans="16:16" ht="12.75" customHeight="1" x14ac:dyDescent="0.2">
      <c r="P609" s="3"/>
    </row>
    <row r="610" spans="16:16" ht="12.75" customHeight="1" x14ac:dyDescent="0.2">
      <c r="P610" s="3"/>
    </row>
    <row r="611" spans="16:16" ht="12.75" customHeight="1" x14ac:dyDescent="0.2">
      <c r="P611" s="3"/>
    </row>
    <row r="612" spans="16:16" ht="12.75" customHeight="1" x14ac:dyDescent="0.2">
      <c r="P612" s="3"/>
    </row>
    <row r="613" spans="16:16" ht="12.75" customHeight="1" x14ac:dyDescent="0.2">
      <c r="P613" s="3"/>
    </row>
    <row r="614" spans="16:16" ht="12.75" customHeight="1" x14ac:dyDescent="0.2">
      <c r="P614" s="3"/>
    </row>
    <row r="615" spans="16:16" ht="12.75" customHeight="1" x14ac:dyDescent="0.2">
      <c r="P615" s="3"/>
    </row>
    <row r="616" spans="16:16" ht="12.75" customHeight="1" x14ac:dyDescent="0.2">
      <c r="P616" s="3"/>
    </row>
    <row r="617" spans="16:16" ht="12.75" customHeight="1" x14ac:dyDescent="0.2">
      <c r="P617" s="3"/>
    </row>
    <row r="618" spans="16:16" ht="12.75" customHeight="1" x14ac:dyDescent="0.2">
      <c r="P618" s="3"/>
    </row>
    <row r="619" spans="16:16" ht="12.75" customHeight="1" x14ac:dyDescent="0.2">
      <c r="P619" s="3"/>
    </row>
    <row r="620" spans="16:16" ht="12.75" customHeight="1" x14ac:dyDescent="0.2">
      <c r="P620" s="3"/>
    </row>
    <row r="621" spans="16:16" ht="12.75" customHeight="1" x14ac:dyDescent="0.2">
      <c r="P621" s="3"/>
    </row>
    <row r="622" spans="16:16" ht="12.75" customHeight="1" x14ac:dyDescent="0.2">
      <c r="P622" s="3"/>
    </row>
    <row r="623" spans="16:16" ht="12.75" customHeight="1" x14ac:dyDescent="0.2">
      <c r="P623" s="3"/>
    </row>
    <row r="624" spans="16:16" ht="12.75" customHeight="1" x14ac:dyDescent="0.2">
      <c r="P624" s="3"/>
    </row>
    <row r="625" spans="16:16" ht="12.75" customHeight="1" x14ac:dyDescent="0.2">
      <c r="P625" s="3"/>
    </row>
    <row r="626" spans="16:16" ht="12.75" customHeight="1" x14ac:dyDescent="0.2">
      <c r="P626" s="3"/>
    </row>
    <row r="627" spans="16:16" ht="12.75" customHeight="1" x14ac:dyDescent="0.2">
      <c r="P627" s="3"/>
    </row>
    <row r="628" spans="16:16" ht="12.75" customHeight="1" x14ac:dyDescent="0.2">
      <c r="P628" s="3"/>
    </row>
    <row r="629" spans="16:16" ht="12.75" customHeight="1" x14ac:dyDescent="0.2">
      <c r="P629" s="3"/>
    </row>
    <row r="630" spans="16:16" ht="12.75" customHeight="1" x14ac:dyDescent="0.2">
      <c r="P630" s="3"/>
    </row>
    <row r="631" spans="16:16" ht="12.75" customHeight="1" x14ac:dyDescent="0.2">
      <c r="P631" s="3"/>
    </row>
    <row r="632" spans="16:16" ht="12.75" customHeight="1" x14ac:dyDescent="0.2">
      <c r="P632" s="3"/>
    </row>
    <row r="633" spans="16:16" ht="12.75" customHeight="1" x14ac:dyDescent="0.2">
      <c r="P633" s="3"/>
    </row>
    <row r="634" spans="16:16" ht="12.75" customHeight="1" x14ac:dyDescent="0.2">
      <c r="P634" s="3"/>
    </row>
    <row r="635" spans="16:16" ht="12.75" customHeight="1" x14ac:dyDescent="0.2">
      <c r="P635" s="3"/>
    </row>
    <row r="636" spans="16:16" ht="12.75" customHeight="1" x14ac:dyDescent="0.2">
      <c r="P636" s="3"/>
    </row>
    <row r="637" spans="16:16" ht="12.75" customHeight="1" x14ac:dyDescent="0.2">
      <c r="P637" s="3"/>
    </row>
    <row r="638" spans="16:16" ht="12.75" customHeight="1" x14ac:dyDescent="0.2">
      <c r="P638" s="3"/>
    </row>
    <row r="639" spans="16:16" ht="12.75" customHeight="1" x14ac:dyDescent="0.2">
      <c r="P639" s="3"/>
    </row>
    <row r="640" spans="16:16" ht="12.75" customHeight="1" x14ac:dyDescent="0.2">
      <c r="P640" s="3"/>
    </row>
    <row r="641" spans="16:16" ht="12.75" customHeight="1" x14ac:dyDescent="0.2">
      <c r="P641" s="3"/>
    </row>
    <row r="642" spans="16:16" ht="12.75" customHeight="1" x14ac:dyDescent="0.2">
      <c r="P642" s="3"/>
    </row>
    <row r="643" spans="16:16" ht="12.75" customHeight="1" x14ac:dyDescent="0.2">
      <c r="P643" s="3"/>
    </row>
    <row r="644" spans="16:16" ht="12.75" customHeight="1" x14ac:dyDescent="0.2">
      <c r="P644" s="3"/>
    </row>
    <row r="645" spans="16:16" ht="12.75" customHeight="1" x14ac:dyDescent="0.2">
      <c r="P645" s="3"/>
    </row>
    <row r="646" spans="16:16" ht="12.75" customHeight="1" x14ac:dyDescent="0.2">
      <c r="P646" s="3"/>
    </row>
    <row r="647" spans="16:16" ht="12.75" customHeight="1" x14ac:dyDescent="0.2">
      <c r="P647" s="3"/>
    </row>
    <row r="648" spans="16:16" ht="12.75" customHeight="1" x14ac:dyDescent="0.2">
      <c r="P648" s="3"/>
    </row>
    <row r="649" spans="16:16" ht="12.75" customHeight="1" x14ac:dyDescent="0.2">
      <c r="P649" s="3"/>
    </row>
    <row r="650" spans="16:16" ht="12.75" customHeight="1" x14ac:dyDescent="0.2">
      <c r="P650" s="3"/>
    </row>
    <row r="651" spans="16:16" ht="12.75" customHeight="1" x14ac:dyDescent="0.2">
      <c r="P651" s="3"/>
    </row>
    <row r="652" spans="16:16" ht="12.75" customHeight="1" x14ac:dyDescent="0.2">
      <c r="P652" s="3"/>
    </row>
    <row r="653" spans="16:16" ht="12.75" customHeight="1" x14ac:dyDescent="0.2">
      <c r="P653" s="3"/>
    </row>
    <row r="654" spans="16:16" ht="12.75" customHeight="1" x14ac:dyDescent="0.2">
      <c r="P654" s="3"/>
    </row>
    <row r="655" spans="16:16" ht="12.75" customHeight="1" x14ac:dyDescent="0.2">
      <c r="P655" s="3"/>
    </row>
    <row r="656" spans="16:16" ht="12.75" customHeight="1" x14ac:dyDescent="0.2">
      <c r="P656" s="3"/>
    </row>
    <row r="657" spans="16:16" ht="12.75" customHeight="1" x14ac:dyDescent="0.2">
      <c r="P657" s="3"/>
    </row>
    <row r="658" spans="16:16" ht="12.75" customHeight="1" x14ac:dyDescent="0.2">
      <c r="P658" s="3"/>
    </row>
    <row r="659" spans="16:16" ht="12.75" customHeight="1" x14ac:dyDescent="0.2">
      <c r="P659" s="3"/>
    </row>
    <row r="660" spans="16:16" ht="12.75" customHeight="1" x14ac:dyDescent="0.2">
      <c r="P660" s="3"/>
    </row>
    <row r="661" spans="16:16" ht="12.75" customHeight="1" x14ac:dyDescent="0.2">
      <c r="P661" s="3"/>
    </row>
    <row r="662" spans="16:16" ht="12.75" customHeight="1" x14ac:dyDescent="0.2">
      <c r="P662" s="3"/>
    </row>
    <row r="663" spans="16:16" ht="12.75" customHeight="1" x14ac:dyDescent="0.2">
      <c r="P663" s="3"/>
    </row>
    <row r="664" spans="16:16" ht="12.75" customHeight="1" x14ac:dyDescent="0.2">
      <c r="P664" s="3"/>
    </row>
    <row r="665" spans="16:16" ht="12.75" customHeight="1" x14ac:dyDescent="0.2">
      <c r="P665" s="3"/>
    </row>
    <row r="666" spans="16:16" ht="12.75" customHeight="1" x14ac:dyDescent="0.2">
      <c r="P666" s="3"/>
    </row>
    <row r="667" spans="16:16" ht="12.75" customHeight="1" x14ac:dyDescent="0.2">
      <c r="P667" s="3"/>
    </row>
    <row r="668" spans="16:16" ht="12.75" customHeight="1" x14ac:dyDescent="0.2">
      <c r="P668" s="3"/>
    </row>
    <row r="669" spans="16:16" ht="12.75" customHeight="1" x14ac:dyDescent="0.2">
      <c r="P669" s="3"/>
    </row>
    <row r="670" spans="16:16" ht="12.75" customHeight="1" x14ac:dyDescent="0.2">
      <c r="P670" s="3"/>
    </row>
    <row r="671" spans="16:16" ht="12.75" customHeight="1" x14ac:dyDescent="0.2">
      <c r="P671" s="3"/>
    </row>
    <row r="672" spans="16:16" ht="12.75" customHeight="1" x14ac:dyDescent="0.2">
      <c r="P672" s="3"/>
    </row>
    <row r="673" spans="16:16" ht="12.75" customHeight="1" x14ac:dyDescent="0.2">
      <c r="P673" s="3"/>
    </row>
    <row r="674" spans="16:16" ht="12.75" customHeight="1" x14ac:dyDescent="0.2">
      <c r="P674" s="3"/>
    </row>
    <row r="675" spans="16:16" ht="12.75" customHeight="1" x14ac:dyDescent="0.2">
      <c r="P675" s="3"/>
    </row>
    <row r="676" spans="16:16" ht="12.75" customHeight="1" x14ac:dyDescent="0.2">
      <c r="P676" s="3"/>
    </row>
    <row r="677" spans="16:16" ht="12.75" customHeight="1" x14ac:dyDescent="0.2">
      <c r="P677" s="3"/>
    </row>
    <row r="678" spans="16:16" ht="12.75" customHeight="1" x14ac:dyDescent="0.2">
      <c r="P678" s="3"/>
    </row>
    <row r="679" spans="16:16" ht="12.75" customHeight="1" x14ac:dyDescent="0.2">
      <c r="P679" s="3"/>
    </row>
    <row r="680" spans="16:16" ht="12.75" customHeight="1" x14ac:dyDescent="0.2">
      <c r="P680" s="3"/>
    </row>
    <row r="681" spans="16:16" ht="12.75" customHeight="1" x14ac:dyDescent="0.2">
      <c r="P681" s="3"/>
    </row>
    <row r="682" spans="16:16" ht="12.75" customHeight="1" x14ac:dyDescent="0.2">
      <c r="P682" s="3"/>
    </row>
    <row r="683" spans="16:16" ht="12.75" customHeight="1" x14ac:dyDescent="0.2">
      <c r="P683" s="3"/>
    </row>
    <row r="684" spans="16:16" ht="12.75" customHeight="1" x14ac:dyDescent="0.2">
      <c r="P684" s="3"/>
    </row>
    <row r="685" spans="16:16" ht="12.75" customHeight="1" x14ac:dyDescent="0.2">
      <c r="P685" s="3"/>
    </row>
    <row r="686" spans="16:16" ht="12.75" customHeight="1" x14ac:dyDescent="0.2">
      <c r="P686" s="3"/>
    </row>
    <row r="687" spans="16:16" ht="12.75" customHeight="1" x14ac:dyDescent="0.2">
      <c r="P687" s="3"/>
    </row>
    <row r="688" spans="16:16" ht="12.75" customHeight="1" x14ac:dyDescent="0.2">
      <c r="P688" s="3"/>
    </row>
    <row r="689" spans="16:16" ht="12.75" customHeight="1" x14ac:dyDescent="0.2">
      <c r="P689" s="3"/>
    </row>
    <row r="690" spans="16:16" ht="12.75" customHeight="1" x14ac:dyDescent="0.2">
      <c r="P690" s="3"/>
    </row>
    <row r="691" spans="16:16" ht="12.75" customHeight="1" x14ac:dyDescent="0.2">
      <c r="P691" s="3"/>
    </row>
    <row r="692" spans="16:16" ht="12.75" customHeight="1" x14ac:dyDescent="0.2">
      <c r="P692" s="3"/>
    </row>
    <row r="693" spans="16:16" ht="12.75" customHeight="1" x14ac:dyDescent="0.2">
      <c r="P693" s="3"/>
    </row>
    <row r="694" spans="16:16" ht="12.75" customHeight="1" x14ac:dyDescent="0.2">
      <c r="P694" s="3"/>
    </row>
    <row r="695" spans="16:16" ht="12.75" customHeight="1" x14ac:dyDescent="0.2">
      <c r="P695" s="3"/>
    </row>
    <row r="696" spans="16:16" ht="12.75" customHeight="1" x14ac:dyDescent="0.2">
      <c r="P696" s="3"/>
    </row>
    <row r="697" spans="16:16" ht="12.75" customHeight="1" x14ac:dyDescent="0.2">
      <c r="P697" s="3"/>
    </row>
    <row r="698" spans="16:16" ht="12.75" customHeight="1" x14ac:dyDescent="0.2">
      <c r="P698" s="3"/>
    </row>
    <row r="699" spans="16:16" ht="12.75" customHeight="1" x14ac:dyDescent="0.2">
      <c r="P699" s="3"/>
    </row>
    <row r="700" spans="16:16" ht="12.75" customHeight="1" x14ac:dyDescent="0.2">
      <c r="P700" s="3"/>
    </row>
    <row r="701" spans="16:16" ht="12.75" customHeight="1" x14ac:dyDescent="0.2">
      <c r="P701" s="3"/>
    </row>
    <row r="702" spans="16:16" ht="12.75" customHeight="1" x14ac:dyDescent="0.2">
      <c r="P702" s="3"/>
    </row>
    <row r="703" spans="16:16" ht="12.75" customHeight="1" x14ac:dyDescent="0.2">
      <c r="P703" s="3"/>
    </row>
    <row r="704" spans="16:16" ht="12.75" customHeight="1" x14ac:dyDescent="0.2">
      <c r="P704" s="3"/>
    </row>
    <row r="705" spans="16:16" ht="12.75" customHeight="1" x14ac:dyDescent="0.2">
      <c r="P705" s="3"/>
    </row>
    <row r="706" spans="16:16" ht="12.75" customHeight="1" x14ac:dyDescent="0.2">
      <c r="P706" s="3"/>
    </row>
    <row r="707" spans="16:16" ht="12.75" customHeight="1" x14ac:dyDescent="0.2">
      <c r="P707" s="3"/>
    </row>
    <row r="708" spans="16:16" ht="12.75" customHeight="1" x14ac:dyDescent="0.2">
      <c r="P708" s="3"/>
    </row>
    <row r="709" spans="16:16" ht="12.75" customHeight="1" x14ac:dyDescent="0.2">
      <c r="P709" s="3"/>
    </row>
    <row r="710" spans="16:16" ht="12.75" customHeight="1" x14ac:dyDescent="0.2">
      <c r="P710" s="3"/>
    </row>
    <row r="711" spans="16:16" ht="12.75" customHeight="1" x14ac:dyDescent="0.2">
      <c r="P711" s="3"/>
    </row>
    <row r="712" spans="16:16" ht="12.75" customHeight="1" x14ac:dyDescent="0.2">
      <c r="P712" s="3"/>
    </row>
    <row r="713" spans="16:16" ht="12.75" customHeight="1" x14ac:dyDescent="0.2">
      <c r="P713" s="3"/>
    </row>
    <row r="714" spans="16:16" ht="12.75" customHeight="1" x14ac:dyDescent="0.2">
      <c r="P714" s="3"/>
    </row>
    <row r="715" spans="16:16" ht="12.75" customHeight="1" x14ac:dyDescent="0.2">
      <c r="P715" s="3"/>
    </row>
    <row r="716" spans="16:16" ht="12.75" customHeight="1" x14ac:dyDescent="0.2">
      <c r="P716" s="3"/>
    </row>
    <row r="717" spans="16:16" ht="12.75" customHeight="1" x14ac:dyDescent="0.2">
      <c r="P717" s="3"/>
    </row>
    <row r="718" spans="16:16" ht="12.75" customHeight="1" x14ac:dyDescent="0.2">
      <c r="P718" s="3"/>
    </row>
    <row r="719" spans="16:16" ht="12.75" customHeight="1" x14ac:dyDescent="0.2">
      <c r="P719" s="3"/>
    </row>
    <row r="720" spans="16:16" ht="12.75" customHeight="1" x14ac:dyDescent="0.2">
      <c r="P720" s="3"/>
    </row>
    <row r="721" spans="16:16" ht="12.75" customHeight="1" x14ac:dyDescent="0.2">
      <c r="P721" s="3"/>
    </row>
    <row r="722" spans="16:16" ht="12.75" customHeight="1" x14ac:dyDescent="0.2">
      <c r="P722" s="3"/>
    </row>
    <row r="723" spans="16:16" ht="12.75" customHeight="1" x14ac:dyDescent="0.2">
      <c r="P723" s="3"/>
    </row>
    <row r="724" spans="16:16" ht="12.75" customHeight="1" x14ac:dyDescent="0.2">
      <c r="P724" s="3"/>
    </row>
    <row r="725" spans="16:16" ht="12.75" customHeight="1" x14ac:dyDescent="0.2">
      <c r="P725" s="3"/>
    </row>
    <row r="726" spans="16:16" ht="12.75" customHeight="1" x14ac:dyDescent="0.2">
      <c r="P726" s="3"/>
    </row>
    <row r="727" spans="16:16" ht="12.75" customHeight="1" x14ac:dyDescent="0.2">
      <c r="P727" s="3"/>
    </row>
    <row r="728" spans="16:16" ht="12.75" customHeight="1" x14ac:dyDescent="0.2">
      <c r="P728" s="3"/>
    </row>
    <row r="729" spans="16:16" ht="12.75" customHeight="1" x14ac:dyDescent="0.2">
      <c r="P729" s="3"/>
    </row>
    <row r="730" spans="16:16" ht="12.75" customHeight="1" x14ac:dyDescent="0.2">
      <c r="P730" s="3"/>
    </row>
    <row r="731" spans="16:16" ht="12.75" customHeight="1" x14ac:dyDescent="0.2">
      <c r="P731" s="3"/>
    </row>
    <row r="732" spans="16:16" ht="12.75" customHeight="1" x14ac:dyDescent="0.2">
      <c r="P732" s="3"/>
    </row>
    <row r="733" spans="16:16" ht="12.75" customHeight="1" x14ac:dyDescent="0.2">
      <c r="P733" s="3"/>
    </row>
    <row r="734" spans="16:16" ht="12.75" customHeight="1" x14ac:dyDescent="0.2">
      <c r="P734" s="3"/>
    </row>
    <row r="735" spans="16:16" ht="12.75" customHeight="1" x14ac:dyDescent="0.2">
      <c r="P735" s="3"/>
    </row>
    <row r="736" spans="16:16" ht="12.75" customHeight="1" x14ac:dyDescent="0.2">
      <c r="P736" s="3"/>
    </row>
    <row r="737" spans="16:16" ht="12.75" customHeight="1" x14ac:dyDescent="0.2">
      <c r="P737" s="3"/>
    </row>
    <row r="738" spans="16:16" ht="12.75" customHeight="1" x14ac:dyDescent="0.2">
      <c r="P738" s="3"/>
    </row>
    <row r="739" spans="16:16" ht="12.75" customHeight="1" x14ac:dyDescent="0.2">
      <c r="P739" s="3"/>
    </row>
    <row r="740" spans="16:16" ht="12.75" customHeight="1" x14ac:dyDescent="0.2">
      <c r="P740" s="3"/>
    </row>
    <row r="741" spans="16:16" ht="12.75" customHeight="1" x14ac:dyDescent="0.2">
      <c r="P741" s="3"/>
    </row>
    <row r="742" spans="16:16" ht="12.75" customHeight="1" x14ac:dyDescent="0.2">
      <c r="P742" s="3"/>
    </row>
    <row r="743" spans="16:16" ht="12.75" customHeight="1" x14ac:dyDescent="0.2">
      <c r="P743" s="3"/>
    </row>
    <row r="744" spans="16:16" ht="12.75" customHeight="1" x14ac:dyDescent="0.2">
      <c r="P744" s="3"/>
    </row>
    <row r="745" spans="16:16" ht="12.75" customHeight="1" x14ac:dyDescent="0.2">
      <c r="P745" s="3"/>
    </row>
    <row r="746" spans="16:16" ht="12.75" customHeight="1" x14ac:dyDescent="0.2">
      <c r="P746" s="3"/>
    </row>
    <row r="747" spans="16:16" ht="12.75" customHeight="1" x14ac:dyDescent="0.2">
      <c r="P747" s="3"/>
    </row>
    <row r="748" spans="16:16" ht="12.75" customHeight="1" x14ac:dyDescent="0.2">
      <c r="P748" s="3"/>
    </row>
    <row r="749" spans="16:16" ht="12.75" customHeight="1" x14ac:dyDescent="0.2">
      <c r="P749" s="3"/>
    </row>
    <row r="750" spans="16:16" ht="12.75" customHeight="1" x14ac:dyDescent="0.2">
      <c r="P750" s="3"/>
    </row>
    <row r="751" spans="16:16" ht="12.75" customHeight="1" x14ac:dyDescent="0.2">
      <c r="P751" s="3"/>
    </row>
    <row r="752" spans="16:16" ht="12.75" customHeight="1" x14ac:dyDescent="0.2">
      <c r="P752" s="3"/>
    </row>
    <row r="753" spans="16:16" ht="12.75" customHeight="1" x14ac:dyDescent="0.2">
      <c r="P753" s="3"/>
    </row>
    <row r="754" spans="16:16" ht="12.75" customHeight="1" x14ac:dyDescent="0.2">
      <c r="P754" s="3"/>
    </row>
    <row r="755" spans="16:16" ht="12.75" customHeight="1" x14ac:dyDescent="0.2">
      <c r="P755" s="3"/>
    </row>
    <row r="756" spans="16:16" ht="12.75" customHeight="1" x14ac:dyDescent="0.2">
      <c r="P756" s="3"/>
    </row>
    <row r="757" spans="16:16" ht="12.75" customHeight="1" x14ac:dyDescent="0.2">
      <c r="P757" s="3"/>
    </row>
    <row r="758" spans="16:16" ht="12.75" customHeight="1" x14ac:dyDescent="0.2">
      <c r="P758" s="3"/>
    </row>
    <row r="759" spans="16:16" ht="12.75" customHeight="1" x14ac:dyDescent="0.2">
      <c r="P759" s="3"/>
    </row>
    <row r="760" spans="16:16" ht="12.75" customHeight="1" x14ac:dyDescent="0.2">
      <c r="P760" s="3"/>
    </row>
    <row r="761" spans="16:16" ht="12.75" customHeight="1" x14ac:dyDescent="0.2">
      <c r="P761" s="3"/>
    </row>
    <row r="762" spans="16:16" ht="12.75" customHeight="1" x14ac:dyDescent="0.2">
      <c r="P762" s="3"/>
    </row>
    <row r="763" spans="16:16" ht="12.75" customHeight="1" x14ac:dyDescent="0.2">
      <c r="P763" s="3"/>
    </row>
    <row r="764" spans="16:16" ht="12.75" customHeight="1" x14ac:dyDescent="0.2">
      <c r="P764" s="3"/>
    </row>
    <row r="765" spans="16:16" ht="12.75" customHeight="1" x14ac:dyDescent="0.2">
      <c r="P765" s="3"/>
    </row>
    <row r="766" spans="16:16" ht="12.75" customHeight="1" x14ac:dyDescent="0.2">
      <c r="P766" s="3"/>
    </row>
    <row r="767" spans="16:16" ht="12.75" customHeight="1" x14ac:dyDescent="0.2">
      <c r="P767" s="3"/>
    </row>
    <row r="768" spans="16:16" ht="12.75" customHeight="1" x14ac:dyDescent="0.2">
      <c r="P768" s="3"/>
    </row>
    <row r="769" spans="16:16" ht="12.75" customHeight="1" x14ac:dyDescent="0.2">
      <c r="P769" s="3"/>
    </row>
    <row r="770" spans="16:16" ht="12.75" customHeight="1" x14ac:dyDescent="0.2">
      <c r="P770" s="3"/>
    </row>
    <row r="771" spans="16:16" ht="12.75" customHeight="1" x14ac:dyDescent="0.2">
      <c r="P771" s="3"/>
    </row>
    <row r="772" spans="16:16" ht="12.75" customHeight="1" x14ac:dyDescent="0.2">
      <c r="P772" s="3"/>
    </row>
    <row r="773" spans="16:16" ht="12.75" customHeight="1" x14ac:dyDescent="0.2">
      <c r="P773" s="3"/>
    </row>
    <row r="774" spans="16:16" ht="12.75" customHeight="1" x14ac:dyDescent="0.2">
      <c r="P774" s="3"/>
    </row>
    <row r="775" spans="16:16" ht="12.75" customHeight="1" x14ac:dyDescent="0.2">
      <c r="P775" s="3"/>
    </row>
    <row r="776" spans="16:16" ht="12.75" customHeight="1" x14ac:dyDescent="0.2">
      <c r="P776" s="3"/>
    </row>
    <row r="777" spans="16:16" ht="12.75" customHeight="1" x14ac:dyDescent="0.2">
      <c r="P777" s="3"/>
    </row>
    <row r="778" spans="16:16" ht="12.75" customHeight="1" x14ac:dyDescent="0.2">
      <c r="P778" s="3"/>
    </row>
    <row r="779" spans="16:16" ht="12.75" customHeight="1" x14ac:dyDescent="0.2">
      <c r="P779" s="3"/>
    </row>
    <row r="780" spans="16:16" ht="12.75" customHeight="1" x14ac:dyDescent="0.2">
      <c r="P780" s="3"/>
    </row>
    <row r="781" spans="16:16" ht="12.75" customHeight="1" x14ac:dyDescent="0.2">
      <c r="P781" s="3"/>
    </row>
    <row r="782" spans="16:16" ht="12.75" customHeight="1" x14ac:dyDescent="0.2">
      <c r="P782" s="3"/>
    </row>
    <row r="783" spans="16:16" ht="12.75" customHeight="1" x14ac:dyDescent="0.2">
      <c r="P783" s="3"/>
    </row>
    <row r="784" spans="16:16" ht="12.75" customHeight="1" x14ac:dyDescent="0.2">
      <c r="P784" s="3"/>
    </row>
    <row r="785" spans="16:16" ht="12.75" customHeight="1" x14ac:dyDescent="0.2">
      <c r="P785" s="3"/>
    </row>
    <row r="786" spans="16:16" ht="12.75" customHeight="1" x14ac:dyDescent="0.2">
      <c r="P786" s="3"/>
    </row>
    <row r="787" spans="16:16" ht="12.75" customHeight="1" x14ac:dyDescent="0.2">
      <c r="P787" s="3"/>
    </row>
    <row r="788" spans="16:16" ht="12.75" customHeight="1" x14ac:dyDescent="0.2">
      <c r="P788" s="3"/>
    </row>
    <row r="789" spans="16:16" ht="12.75" customHeight="1" x14ac:dyDescent="0.2">
      <c r="P789" s="3"/>
    </row>
    <row r="790" spans="16:16" ht="12.75" customHeight="1" x14ac:dyDescent="0.2">
      <c r="P790" s="3"/>
    </row>
    <row r="791" spans="16:16" ht="12.75" customHeight="1" x14ac:dyDescent="0.2">
      <c r="P791" s="3"/>
    </row>
    <row r="792" spans="16:16" ht="12.75" customHeight="1" x14ac:dyDescent="0.2">
      <c r="P792" s="3"/>
    </row>
    <row r="793" spans="16:16" ht="12.75" customHeight="1" x14ac:dyDescent="0.2">
      <c r="P793" s="3"/>
    </row>
    <row r="794" spans="16:16" ht="12.75" customHeight="1" x14ac:dyDescent="0.2">
      <c r="P794" s="3"/>
    </row>
    <row r="795" spans="16:16" ht="12.75" customHeight="1" x14ac:dyDescent="0.2">
      <c r="P795" s="3"/>
    </row>
    <row r="796" spans="16:16" ht="12.75" customHeight="1" x14ac:dyDescent="0.2">
      <c r="P796" s="3"/>
    </row>
    <row r="797" spans="16:16" ht="12.75" customHeight="1" x14ac:dyDescent="0.2">
      <c r="P797" s="3"/>
    </row>
    <row r="798" spans="16:16" ht="12.75" customHeight="1" x14ac:dyDescent="0.2">
      <c r="P798" s="3"/>
    </row>
    <row r="799" spans="16:16" ht="12.75" customHeight="1" x14ac:dyDescent="0.2">
      <c r="P799" s="3"/>
    </row>
    <row r="800" spans="16:16" ht="12.75" customHeight="1" x14ac:dyDescent="0.2">
      <c r="P800" s="3"/>
    </row>
    <row r="801" spans="16:16" ht="12.75" customHeight="1" x14ac:dyDescent="0.2">
      <c r="P801" s="3"/>
    </row>
    <row r="802" spans="16:16" ht="12.75" customHeight="1" x14ac:dyDescent="0.2">
      <c r="P802" s="3"/>
    </row>
    <row r="803" spans="16:16" ht="12.75" customHeight="1" x14ac:dyDescent="0.2">
      <c r="P803" s="3"/>
    </row>
    <row r="804" spans="16:16" ht="12.75" customHeight="1" x14ac:dyDescent="0.2">
      <c r="P804" s="3"/>
    </row>
    <row r="805" spans="16:16" ht="12.75" customHeight="1" x14ac:dyDescent="0.2">
      <c r="P805" s="3"/>
    </row>
    <row r="806" spans="16:16" ht="12.75" customHeight="1" x14ac:dyDescent="0.2">
      <c r="P806" s="3"/>
    </row>
    <row r="807" spans="16:16" ht="12.75" customHeight="1" x14ac:dyDescent="0.2">
      <c r="P807" s="3"/>
    </row>
    <row r="808" spans="16:16" ht="12.75" customHeight="1" x14ac:dyDescent="0.2">
      <c r="P808" s="3"/>
    </row>
    <row r="809" spans="16:16" ht="12.75" customHeight="1" x14ac:dyDescent="0.2">
      <c r="P809" s="3"/>
    </row>
    <row r="810" spans="16:16" ht="12.75" customHeight="1" x14ac:dyDescent="0.2">
      <c r="P810" s="3"/>
    </row>
    <row r="811" spans="16:16" ht="12.75" customHeight="1" x14ac:dyDescent="0.2">
      <c r="P811" s="3"/>
    </row>
    <row r="812" spans="16:16" ht="12.75" customHeight="1" x14ac:dyDescent="0.2">
      <c r="P812" s="3"/>
    </row>
    <row r="813" spans="16:16" ht="12.75" customHeight="1" x14ac:dyDescent="0.2">
      <c r="P813" s="3"/>
    </row>
    <row r="814" spans="16:16" ht="12.75" customHeight="1" x14ac:dyDescent="0.2">
      <c r="P814" s="3"/>
    </row>
    <row r="815" spans="16:16" ht="12.75" customHeight="1" x14ac:dyDescent="0.2">
      <c r="P815" s="3"/>
    </row>
    <row r="816" spans="16:16" ht="12.75" customHeight="1" x14ac:dyDescent="0.2">
      <c r="P816" s="3"/>
    </row>
    <row r="817" spans="16:16" ht="12.75" customHeight="1" x14ac:dyDescent="0.2">
      <c r="P817" s="3"/>
    </row>
    <row r="818" spans="16:16" ht="12.75" customHeight="1" x14ac:dyDescent="0.2">
      <c r="P818" s="3"/>
    </row>
    <row r="819" spans="16:16" ht="12.75" customHeight="1" x14ac:dyDescent="0.2">
      <c r="P819" s="3"/>
    </row>
    <row r="820" spans="16:16" ht="12.75" customHeight="1" x14ac:dyDescent="0.2">
      <c r="P820" s="3"/>
    </row>
    <row r="821" spans="16:16" ht="12.75" customHeight="1" x14ac:dyDescent="0.2">
      <c r="P821" s="3"/>
    </row>
    <row r="822" spans="16:16" ht="12.75" customHeight="1" x14ac:dyDescent="0.2">
      <c r="P822" s="3"/>
    </row>
    <row r="823" spans="16:16" ht="12.75" customHeight="1" x14ac:dyDescent="0.2">
      <c r="P823" s="3"/>
    </row>
    <row r="824" spans="16:16" ht="12.75" customHeight="1" x14ac:dyDescent="0.2">
      <c r="P824" s="3"/>
    </row>
    <row r="825" spans="16:16" ht="12.75" customHeight="1" x14ac:dyDescent="0.2">
      <c r="P825" s="3"/>
    </row>
    <row r="826" spans="16:16" ht="12.75" customHeight="1" x14ac:dyDescent="0.2">
      <c r="P826" s="3"/>
    </row>
    <row r="827" spans="16:16" ht="12.75" customHeight="1" x14ac:dyDescent="0.2">
      <c r="P827" s="3"/>
    </row>
    <row r="828" spans="16:16" ht="12.75" customHeight="1" x14ac:dyDescent="0.2">
      <c r="P828" s="3"/>
    </row>
    <row r="829" spans="16:16" ht="12.75" customHeight="1" x14ac:dyDescent="0.2">
      <c r="P829" s="3"/>
    </row>
    <row r="830" spans="16:16" ht="12.75" customHeight="1" x14ac:dyDescent="0.2">
      <c r="P830" s="3"/>
    </row>
    <row r="831" spans="16:16" ht="12.75" customHeight="1" x14ac:dyDescent="0.2">
      <c r="P831" s="3"/>
    </row>
    <row r="832" spans="16:16" ht="12.75" customHeight="1" x14ac:dyDescent="0.2">
      <c r="P832" s="3"/>
    </row>
    <row r="833" spans="16:16" ht="12.75" customHeight="1" x14ac:dyDescent="0.2">
      <c r="P833" s="3"/>
    </row>
    <row r="834" spans="16:16" ht="12.75" customHeight="1" x14ac:dyDescent="0.2">
      <c r="P834" s="3"/>
    </row>
    <row r="835" spans="16:16" ht="12.75" customHeight="1" x14ac:dyDescent="0.2">
      <c r="P835" s="3"/>
    </row>
    <row r="836" spans="16:16" ht="12.75" customHeight="1" x14ac:dyDescent="0.2">
      <c r="P836" s="3"/>
    </row>
    <row r="837" spans="16:16" ht="12.75" customHeight="1" x14ac:dyDescent="0.2">
      <c r="P837" s="3"/>
    </row>
    <row r="838" spans="16:16" ht="12.75" customHeight="1" x14ac:dyDescent="0.2">
      <c r="P838" s="3"/>
    </row>
    <row r="839" spans="16:16" ht="12.75" customHeight="1" x14ac:dyDescent="0.2">
      <c r="P839" s="3"/>
    </row>
    <row r="840" spans="16:16" ht="12.75" customHeight="1" x14ac:dyDescent="0.2">
      <c r="P840" s="3"/>
    </row>
    <row r="841" spans="16:16" ht="12.75" customHeight="1" x14ac:dyDescent="0.2">
      <c r="P841" s="3"/>
    </row>
    <row r="842" spans="16:16" ht="12.75" customHeight="1" x14ac:dyDescent="0.2">
      <c r="P842" s="3"/>
    </row>
    <row r="843" spans="16:16" ht="12.75" customHeight="1" x14ac:dyDescent="0.2">
      <c r="P843" s="3"/>
    </row>
    <row r="844" spans="16:16" ht="12.75" customHeight="1" x14ac:dyDescent="0.2">
      <c r="P844" s="3"/>
    </row>
    <row r="845" spans="16:16" ht="12.75" customHeight="1" x14ac:dyDescent="0.2">
      <c r="P845" s="3"/>
    </row>
    <row r="846" spans="16:16" ht="12.75" customHeight="1" x14ac:dyDescent="0.2">
      <c r="P846" s="3"/>
    </row>
    <row r="847" spans="16:16" ht="12.75" customHeight="1" x14ac:dyDescent="0.2">
      <c r="P847" s="3"/>
    </row>
    <row r="848" spans="16:16" ht="12.75" customHeight="1" x14ac:dyDescent="0.2">
      <c r="P848" s="3"/>
    </row>
    <row r="849" spans="16:16" ht="12.75" customHeight="1" x14ac:dyDescent="0.2">
      <c r="P849" s="3"/>
    </row>
    <row r="850" spans="16:16" ht="12.75" customHeight="1" x14ac:dyDescent="0.2">
      <c r="P850" s="3"/>
    </row>
    <row r="851" spans="16:16" ht="12.75" customHeight="1" x14ac:dyDescent="0.2">
      <c r="P851" s="3"/>
    </row>
    <row r="852" spans="16:16" ht="12.75" customHeight="1" x14ac:dyDescent="0.2">
      <c r="P852" s="3"/>
    </row>
    <row r="853" spans="16:16" ht="12.75" customHeight="1" x14ac:dyDescent="0.2">
      <c r="P853" s="3"/>
    </row>
    <row r="854" spans="16:16" ht="12.75" customHeight="1" x14ac:dyDescent="0.2">
      <c r="P854" s="3"/>
    </row>
    <row r="855" spans="16:16" ht="12.75" customHeight="1" x14ac:dyDescent="0.2">
      <c r="P855" s="3"/>
    </row>
    <row r="856" spans="16:16" ht="12.75" customHeight="1" x14ac:dyDescent="0.2">
      <c r="P856" s="3"/>
    </row>
    <row r="857" spans="16:16" ht="12.75" customHeight="1" x14ac:dyDescent="0.2">
      <c r="P857" s="3"/>
    </row>
    <row r="858" spans="16:16" ht="12.75" customHeight="1" x14ac:dyDescent="0.2">
      <c r="P858" s="3"/>
    </row>
    <row r="859" spans="16:16" ht="12.75" customHeight="1" x14ac:dyDescent="0.2">
      <c r="P859" s="3"/>
    </row>
    <row r="860" spans="16:16" ht="12.75" customHeight="1" x14ac:dyDescent="0.2">
      <c r="P860" s="3"/>
    </row>
    <row r="861" spans="16:16" ht="12.75" customHeight="1" x14ac:dyDescent="0.2">
      <c r="P861" s="3"/>
    </row>
    <row r="862" spans="16:16" ht="12.75" customHeight="1" x14ac:dyDescent="0.2">
      <c r="P862" s="3"/>
    </row>
    <row r="863" spans="16:16" ht="12.75" customHeight="1" x14ac:dyDescent="0.2">
      <c r="P863" s="3"/>
    </row>
    <row r="864" spans="16:16" ht="12.75" customHeight="1" x14ac:dyDescent="0.2">
      <c r="P864" s="3"/>
    </row>
    <row r="865" spans="16:16" ht="12.75" customHeight="1" x14ac:dyDescent="0.2">
      <c r="P865" s="3"/>
    </row>
    <row r="866" spans="16:16" ht="12.75" customHeight="1" x14ac:dyDescent="0.2">
      <c r="P866" s="3"/>
    </row>
    <row r="867" spans="16:16" ht="12.75" customHeight="1" x14ac:dyDescent="0.2">
      <c r="P867" s="3"/>
    </row>
    <row r="868" spans="16:16" ht="12.75" customHeight="1" x14ac:dyDescent="0.2">
      <c r="P868" s="3"/>
    </row>
    <row r="869" spans="16:16" ht="12.75" customHeight="1" x14ac:dyDescent="0.2">
      <c r="P869" s="3"/>
    </row>
    <row r="870" spans="16:16" ht="12.75" customHeight="1" x14ac:dyDescent="0.2">
      <c r="P870" s="3"/>
    </row>
    <row r="871" spans="16:16" ht="12.75" customHeight="1" x14ac:dyDescent="0.2">
      <c r="P871" s="3"/>
    </row>
    <row r="872" spans="16:16" ht="12.75" customHeight="1" x14ac:dyDescent="0.2">
      <c r="P872" s="3"/>
    </row>
    <row r="873" spans="16:16" ht="12.75" customHeight="1" x14ac:dyDescent="0.2">
      <c r="P873" s="3"/>
    </row>
    <row r="874" spans="16:16" ht="12.75" customHeight="1" x14ac:dyDescent="0.2">
      <c r="P874" s="3"/>
    </row>
    <row r="875" spans="16:16" ht="12.75" customHeight="1" x14ac:dyDescent="0.2">
      <c r="P875" s="3"/>
    </row>
    <row r="876" spans="16:16" ht="12.75" customHeight="1" x14ac:dyDescent="0.2">
      <c r="P876" s="3"/>
    </row>
    <row r="877" spans="16:16" ht="12.75" customHeight="1" x14ac:dyDescent="0.2">
      <c r="P877" s="3"/>
    </row>
    <row r="878" spans="16:16" ht="12.75" customHeight="1" x14ac:dyDescent="0.2">
      <c r="P878" s="3"/>
    </row>
    <row r="879" spans="16:16" ht="12.75" customHeight="1" x14ac:dyDescent="0.2">
      <c r="P879" s="3"/>
    </row>
    <row r="880" spans="16:16" ht="12.75" customHeight="1" x14ac:dyDescent="0.2">
      <c r="P880" s="3"/>
    </row>
    <row r="881" spans="16:16" ht="12.75" customHeight="1" x14ac:dyDescent="0.2">
      <c r="P881" s="3"/>
    </row>
    <row r="882" spans="16:16" ht="12.75" customHeight="1" x14ac:dyDescent="0.2">
      <c r="P882" s="3"/>
    </row>
    <row r="883" spans="16:16" ht="12.75" customHeight="1" x14ac:dyDescent="0.2">
      <c r="P883" s="3"/>
    </row>
    <row r="884" spans="16:16" ht="12.75" customHeight="1" x14ac:dyDescent="0.2">
      <c r="P884" s="3"/>
    </row>
    <row r="885" spans="16:16" ht="12.75" customHeight="1" x14ac:dyDescent="0.2">
      <c r="P885" s="3"/>
    </row>
    <row r="886" spans="16:16" ht="12.75" customHeight="1" x14ac:dyDescent="0.2">
      <c r="P886" s="3"/>
    </row>
    <row r="887" spans="16:16" ht="12.75" customHeight="1" x14ac:dyDescent="0.2">
      <c r="P887" s="3"/>
    </row>
    <row r="888" spans="16:16" ht="12.75" customHeight="1" x14ac:dyDescent="0.2">
      <c r="P888" s="3"/>
    </row>
    <row r="889" spans="16:16" ht="12.75" customHeight="1" x14ac:dyDescent="0.2">
      <c r="P889" s="3"/>
    </row>
    <row r="890" spans="16:16" ht="12.75" customHeight="1" x14ac:dyDescent="0.2">
      <c r="P890" s="3"/>
    </row>
    <row r="891" spans="16:16" ht="12.75" customHeight="1" x14ac:dyDescent="0.2">
      <c r="P891" s="3"/>
    </row>
    <row r="892" spans="16:16" ht="12.75" customHeight="1" x14ac:dyDescent="0.2">
      <c r="P892" s="3"/>
    </row>
    <row r="893" spans="16:16" ht="12.75" customHeight="1" x14ac:dyDescent="0.2">
      <c r="P893" s="3"/>
    </row>
    <row r="894" spans="16:16" ht="12.75" customHeight="1" x14ac:dyDescent="0.2">
      <c r="P894" s="3"/>
    </row>
    <row r="895" spans="16:16" ht="12.75" customHeight="1" x14ac:dyDescent="0.2">
      <c r="P895" s="3"/>
    </row>
    <row r="896" spans="16:16" ht="12.75" customHeight="1" x14ac:dyDescent="0.2">
      <c r="P896" s="3"/>
    </row>
    <row r="897" spans="16:16" ht="12.75" customHeight="1" x14ac:dyDescent="0.2">
      <c r="P897" s="3"/>
    </row>
    <row r="898" spans="16:16" ht="12.75" customHeight="1" x14ac:dyDescent="0.2">
      <c r="P898" s="3"/>
    </row>
    <row r="899" spans="16:16" ht="12.75" customHeight="1" x14ac:dyDescent="0.2">
      <c r="P899" s="3"/>
    </row>
    <row r="900" spans="16:16" ht="12.75" customHeight="1" x14ac:dyDescent="0.2">
      <c r="P900" s="3"/>
    </row>
    <row r="901" spans="16:16" ht="12.75" customHeight="1" x14ac:dyDescent="0.2">
      <c r="P901" s="3"/>
    </row>
    <row r="902" spans="16:16" ht="12.75" customHeight="1" x14ac:dyDescent="0.2">
      <c r="P902" s="3"/>
    </row>
    <row r="903" spans="16:16" ht="12.75" customHeight="1" x14ac:dyDescent="0.2">
      <c r="P903" s="3"/>
    </row>
    <row r="904" spans="16:16" ht="12.75" customHeight="1" x14ac:dyDescent="0.2">
      <c r="P904" s="3"/>
    </row>
    <row r="905" spans="16:16" ht="12.75" customHeight="1" x14ac:dyDescent="0.2">
      <c r="P905" s="3"/>
    </row>
    <row r="906" spans="16:16" ht="12.75" customHeight="1" x14ac:dyDescent="0.2">
      <c r="P906" s="3"/>
    </row>
    <row r="907" spans="16:16" ht="12.75" customHeight="1" x14ac:dyDescent="0.2">
      <c r="P907" s="3"/>
    </row>
    <row r="908" spans="16:16" ht="12.75" customHeight="1" x14ac:dyDescent="0.2">
      <c r="P908" s="3"/>
    </row>
    <row r="909" spans="16:16" ht="12.75" customHeight="1" x14ac:dyDescent="0.2">
      <c r="P909" s="3"/>
    </row>
    <row r="910" spans="16:16" ht="12.75" customHeight="1" x14ac:dyDescent="0.2">
      <c r="P910" s="3"/>
    </row>
    <row r="911" spans="16:16" ht="12.75" customHeight="1" x14ac:dyDescent="0.2">
      <c r="P911" s="3"/>
    </row>
    <row r="912" spans="16:16" ht="12.75" customHeight="1" x14ac:dyDescent="0.2">
      <c r="P912" s="3"/>
    </row>
    <row r="913" spans="16:16" ht="12.75" customHeight="1" x14ac:dyDescent="0.2">
      <c r="P913" s="3"/>
    </row>
    <row r="914" spans="16:16" ht="12.75" customHeight="1" x14ac:dyDescent="0.2">
      <c r="P914" s="3"/>
    </row>
    <row r="915" spans="16:16" ht="12.75" customHeight="1" x14ac:dyDescent="0.2">
      <c r="P915" s="3"/>
    </row>
    <row r="916" spans="16:16" ht="12.75" customHeight="1" x14ac:dyDescent="0.2">
      <c r="P916" s="3"/>
    </row>
    <row r="917" spans="16:16" ht="12.75" customHeight="1" x14ac:dyDescent="0.2">
      <c r="P917" s="3"/>
    </row>
    <row r="918" spans="16:16" ht="12.75" customHeight="1" x14ac:dyDescent="0.2">
      <c r="P918" s="3"/>
    </row>
    <row r="919" spans="16:16" ht="12.75" customHeight="1" x14ac:dyDescent="0.2">
      <c r="P919" s="3"/>
    </row>
    <row r="920" spans="16:16" ht="12.75" customHeight="1" x14ac:dyDescent="0.2">
      <c r="P920" s="3"/>
    </row>
    <row r="921" spans="16:16" ht="12.75" customHeight="1" x14ac:dyDescent="0.2">
      <c r="P921" s="3"/>
    </row>
    <row r="922" spans="16:16" ht="12.75" customHeight="1" x14ac:dyDescent="0.2">
      <c r="P922" s="3"/>
    </row>
    <row r="923" spans="16:16" ht="12.75" customHeight="1" x14ac:dyDescent="0.2">
      <c r="P923" s="3"/>
    </row>
    <row r="924" spans="16:16" ht="12.75" customHeight="1" x14ac:dyDescent="0.2">
      <c r="P924" s="3"/>
    </row>
    <row r="925" spans="16:16" ht="12.75" customHeight="1" x14ac:dyDescent="0.2">
      <c r="P925" s="3"/>
    </row>
    <row r="926" spans="16:16" ht="12.75" customHeight="1" x14ac:dyDescent="0.2">
      <c r="P926" s="3"/>
    </row>
    <row r="927" spans="16:16" ht="12.75" customHeight="1" x14ac:dyDescent="0.2">
      <c r="P927" s="3"/>
    </row>
    <row r="928" spans="16:16" ht="12.75" customHeight="1" x14ac:dyDescent="0.2">
      <c r="P928" s="3"/>
    </row>
    <row r="929" spans="16:16" ht="12.75" customHeight="1" x14ac:dyDescent="0.2">
      <c r="P929" s="3"/>
    </row>
    <row r="930" spans="16:16" ht="12.75" customHeight="1" x14ac:dyDescent="0.2">
      <c r="P930" s="3"/>
    </row>
    <row r="931" spans="16:16" ht="12.75" customHeight="1" x14ac:dyDescent="0.2">
      <c r="P931" s="3"/>
    </row>
    <row r="932" spans="16:16" ht="12.75" customHeight="1" x14ac:dyDescent="0.2">
      <c r="P932" s="3"/>
    </row>
    <row r="933" spans="16:16" ht="12.75" customHeight="1" x14ac:dyDescent="0.2">
      <c r="P933" s="3"/>
    </row>
    <row r="934" spans="16:16" ht="12.75" customHeight="1" x14ac:dyDescent="0.2">
      <c r="P934" s="3"/>
    </row>
    <row r="935" spans="16:16" ht="12.75" customHeight="1" x14ac:dyDescent="0.2">
      <c r="P935" s="3"/>
    </row>
    <row r="936" spans="16:16" ht="12.75" customHeight="1" x14ac:dyDescent="0.2">
      <c r="P936" s="3"/>
    </row>
    <row r="937" spans="16:16" ht="12.75" customHeight="1" x14ac:dyDescent="0.2">
      <c r="P937" s="3"/>
    </row>
    <row r="938" spans="16:16" ht="12.75" customHeight="1" x14ac:dyDescent="0.2">
      <c r="P938" s="3"/>
    </row>
    <row r="939" spans="16:16" ht="12.75" customHeight="1" x14ac:dyDescent="0.2">
      <c r="P939" s="3"/>
    </row>
    <row r="940" spans="16:16" ht="12.75" customHeight="1" x14ac:dyDescent="0.2">
      <c r="P940" s="3"/>
    </row>
    <row r="941" spans="16:16" ht="12.75" customHeight="1" x14ac:dyDescent="0.2">
      <c r="P941" s="3"/>
    </row>
    <row r="942" spans="16:16" ht="12.75" customHeight="1" x14ac:dyDescent="0.2">
      <c r="P942" s="3"/>
    </row>
    <row r="943" spans="16:16" ht="12.75" customHeight="1" x14ac:dyDescent="0.2">
      <c r="P943" s="3"/>
    </row>
    <row r="944" spans="16:16" ht="12.75" customHeight="1" x14ac:dyDescent="0.2">
      <c r="P944" s="3"/>
    </row>
    <row r="945" spans="16:16" ht="12.75" customHeight="1" x14ac:dyDescent="0.2">
      <c r="P945" s="3"/>
    </row>
    <row r="946" spans="16:16" ht="12.75" customHeight="1" x14ac:dyDescent="0.2">
      <c r="P946" s="3"/>
    </row>
    <row r="947" spans="16:16" ht="12.75" customHeight="1" x14ac:dyDescent="0.2">
      <c r="P947" s="3"/>
    </row>
    <row r="948" spans="16:16" ht="12.75" customHeight="1" x14ac:dyDescent="0.2">
      <c r="P948" s="3"/>
    </row>
    <row r="949" spans="16:16" ht="12.75" customHeight="1" x14ac:dyDescent="0.2">
      <c r="P949" s="3"/>
    </row>
    <row r="950" spans="16:16" ht="12.75" customHeight="1" x14ac:dyDescent="0.2">
      <c r="P950" s="3"/>
    </row>
    <row r="951" spans="16:16" ht="12.75" customHeight="1" x14ac:dyDescent="0.2">
      <c r="P951" s="3"/>
    </row>
    <row r="952" spans="16:16" ht="12.75" customHeight="1" x14ac:dyDescent="0.2">
      <c r="P952" s="3"/>
    </row>
    <row r="953" spans="16:16" ht="12.75" customHeight="1" x14ac:dyDescent="0.2">
      <c r="P953" s="3"/>
    </row>
    <row r="954" spans="16:16" ht="12.75" customHeight="1" x14ac:dyDescent="0.2">
      <c r="P954" s="3"/>
    </row>
    <row r="955" spans="16:16" ht="12.75" customHeight="1" x14ac:dyDescent="0.2">
      <c r="P955" s="3"/>
    </row>
    <row r="956" spans="16:16" ht="12.75" customHeight="1" x14ac:dyDescent="0.2">
      <c r="P956" s="3"/>
    </row>
    <row r="957" spans="16:16" ht="12.75" customHeight="1" x14ac:dyDescent="0.2">
      <c r="P957" s="3"/>
    </row>
    <row r="958" spans="16:16" ht="12.75" customHeight="1" x14ac:dyDescent="0.2">
      <c r="P958" s="3"/>
    </row>
    <row r="959" spans="16:16" ht="12.75" customHeight="1" x14ac:dyDescent="0.2">
      <c r="P959" s="3"/>
    </row>
    <row r="960" spans="16:16" ht="12.75" customHeight="1" x14ac:dyDescent="0.2">
      <c r="P960" s="3"/>
    </row>
    <row r="961" spans="16:16" ht="12.75" customHeight="1" x14ac:dyDescent="0.2">
      <c r="P961" s="3"/>
    </row>
    <row r="962" spans="16:16" ht="12.75" customHeight="1" x14ac:dyDescent="0.2">
      <c r="P962" s="3"/>
    </row>
    <row r="963" spans="16:16" ht="12.75" customHeight="1" x14ac:dyDescent="0.2">
      <c r="P963" s="3"/>
    </row>
    <row r="964" spans="16:16" ht="12.75" customHeight="1" x14ac:dyDescent="0.2">
      <c r="P964" s="3"/>
    </row>
    <row r="965" spans="16:16" ht="12.75" customHeight="1" x14ac:dyDescent="0.2">
      <c r="P965" s="3"/>
    </row>
    <row r="966" spans="16:16" ht="12.75" customHeight="1" x14ac:dyDescent="0.2">
      <c r="P966" s="3"/>
    </row>
    <row r="967" spans="16:16" ht="12.75" customHeight="1" x14ac:dyDescent="0.2">
      <c r="P967" s="3"/>
    </row>
    <row r="968" spans="16:16" ht="12.75" customHeight="1" x14ac:dyDescent="0.2">
      <c r="P968" s="3"/>
    </row>
    <row r="969" spans="16:16" ht="12.75" customHeight="1" x14ac:dyDescent="0.2">
      <c r="P969" s="3"/>
    </row>
    <row r="970" spans="16:16" ht="12.75" customHeight="1" x14ac:dyDescent="0.2">
      <c r="P970" s="3"/>
    </row>
    <row r="971" spans="16:16" ht="12.75" customHeight="1" x14ac:dyDescent="0.2">
      <c r="P971" s="3"/>
    </row>
    <row r="972" spans="16:16" ht="12.75" customHeight="1" x14ac:dyDescent="0.2">
      <c r="P972" s="3"/>
    </row>
    <row r="973" spans="16:16" ht="12.75" customHeight="1" x14ac:dyDescent="0.2">
      <c r="P973" s="3"/>
    </row>
    <row r="974" spans="16:16" ht="12.75" customHeight="1" x14ac:dyDescent="0.2">
      <c r="P974" s="3"/>
    </row>
    <row r="975" spans="16:16" ht="12.75" customHeight="1" x14ac:dyDescent="0.2">
      <c r="P975" s="3"/>
    </row>
    <row r="976" spans="16:16" ht="12.75" customHeight="1" x14ac:dyDescent="0.2">
      <c r="P976" s="3"/>
    </row>
    <row r="977" spans="16:16" ht="12.75" customHeight="1" x14ac:dyDescent="0.2">
      <c r="P977" s="3"/>
    </row>
    <row r="978" spans="16:16" ht="12.75" customHeight="1" x14ac:dyDescent="0.2">
      <c r="P978" s="3"/>
    </row>
    <row r="979" spans="16:16" ht="12.75" customHeight="1" x14ac:dyDescent="0.2">
      <c r="P979" s="3"/>
    </row>
    <row r="980" spans="16:16" ht="12.75" customHeight="1" x14ac:dyDescent="0.2">
      <c r="P980" s="3"/>
    </row>
    <row r="981" spans="16:16" ht="12.75" customHeight="1" x14ac:dyDescent="0.2">
      <c r="P981" s="3"/>
    </row>
    <row r="982" spans="16:16" ht="12.75" customHeight="1" x14ac:dyDescent="0.2">
      <c r="P982" s="3"/>
    </row>
    <row r="983" spans="16:16" ht="12.75" customHeight="1" x14ac:dyDescent="0.2">
      <c r="P983" s="3"/>
    </row>
    <row r="984" spans="16:16" ht="12.75" customHeight="1" x14ac:dyDescent="0.2">
      <c r="P984" s="3"/>
    </row>
    <row r="985" spans="16:16" ht="12.75" customHeight="1" x14ac:dyDescent="0.2">
      <c r="P985" s="3"/>
    </row>
    <row r="986" spans="16:16" ht="12.75" customHeight="1" x14ac:dyDescent="0.2">
      <c r="P986" s="3"/>
    </row>
    <row r="987" spans="16:16" ht="12.75" customHeight="1" x14ac:dyDescent="0.2">
      <c r="P987" s="3"/>
    </row>
    <row r="988" spans="16:16" ht="12.75" customHeight="1" x14ac:dyDescent="0.2">
      <c r="P988" s="3"/>
    </row>
    <row r="989" spans="16:16" ht="12.75" customHeight="1" x14ac:dyDescent="0.2">
      <c r="P989" s="3"/>
    </row>
    <row r="990" spans="16:16" ht="12.75" customHeight="1" x14ac:dyDescent="0.2">
      <c r="P990" s="3"/>
    </row>
    <row r="991" spans="16:16" ht="12.75" customHeight="1" x14ac:dyDescent="0.2">
      <c r="P991" s="3"/>
    </row>
    <row r="992" spans="16:16" ht="12.75" customHeight="1" x14ac:dyDescent="0.2">
      <c r="P992" s="3"/>
    </row>
    <row r="993" spans="16:16" ht="12.75" customHeight="1" x14ac:dyDescent="0.2">
      <c r="P993" s="3"/>
    </row>
    <row r="994" spans="16:16" ht="12.75" customHeight="1" x14ac:dyDescent="0.2">
      <c r="P994" s="3"/>
    </row>
    <row r="995" spans="16:16" ht="12.75" customHeight="1" x14ac:dyDescent="0.2">
      <c r="P995" s="3"/>
    </row>
    <row r="996" spans="16:16" ht="12.75" customHeight="1" x14ac:dyDescent="0.2">
      <c r="P996" s="3"/>
    </row>
    <row r="997" spans="16:16" ht="12.75" customHeight="1" x14ac:dyDescent="0.2">
      <c r="P997" s="3"/>
    </row>
    <row r="998" spans="16:16" ht="12.75" customHeight="1" x14ac:dyDescent="0.2">
      <c r="P998" s="3"/>
    </row>
    <row r="999" spans="16:16" ht="12.75" customHeight="1" x14ac:dyDescent="0.2">
      <c r="P999" s="3"/>
    </row>
    <row r="1000" spans="16:16" ht="12.75" customHeight="1" x14ac:dyDescent="0.2">
      <c r="P1000" s="3"/>
    </row>
    <row r="1001" spans="16:16" ht="12.75" customHeight="1" x14ac:dyDescent="0.2">
      <c r="P1001" s="3"/>
    </row>
    <row r="1002" spans="16:16" ht="12.75" customHeight="1" x14ac:dyDescent="0.2">
      <c r="P1002" s="3"/>
    </row>
    <row r="1003" spans="16:16" ht="12.75" customHeight="1" x14ac:dyDescent="0.2">
      <c r="P1003" s="3"/>
    </row>
    <row r="1004" spans="16:16" ht="12.75" customHeight="1" x14ac:dyDescent="0.2">
      <c r="P1004" s="3"/>
    </row>
    <row r="1005" spans="16:16" ht="12.75" customHeight="1" x14ac:dyDescent="0.2">
      <c r="P1005" s="3"/>
    </row>
    <row r="1006" spans="16:16" ht="12.75" customHeight="1" x14ac:dyDescent="0.2">
      <c r="P1006" s="3"/>
    </row>
    <row r="1007" spans="16:16" ht="12.75" customHeight="1" x14ac:dyDescent="0.2">
      <c r="P1007" s="3"/>
    </row>
    <row r="1008" spans="16:16" ht="12.75" customHeight="1" x14ac:dyDescent="0.2">
      <c r="P1008" s="3"/>
    </row>
    <row r="1009" spans="16:16" ht="12.75" customHeight="1" x14ac:dyDescent="0.2">
      <c r="P1009" s="3"/>
    </row>
    <row r="1010" spans="16:16" ht="12.75" customHeight="1" x14ac:dyDescent="0.2">
      <c r="P1010" s="3"/>
    </row>
    <row r="1011" spans="16:16" ht="12.75" customHeight="1" x14ac:dyDescent="0.2">
      <c r="P1011" s="3"/>
    </row>
    <row r="1012" spans="16:16" ht="12.75" customHeight="1" x14ac:dyDescent="0.2">
      <c r="P1012" s="3"/>
    </row>
    <row r="1013" spans="16:16" ht="12.75" customHeight="1" x14ac:dyDescent="0.2">
      <c r="P1013" s="3"/>
    </row>
    <row r="1014" spans="16:16" ht="12.75" customHeight="1" x14ac:dyDescent="0.2">
      <c r="P1014" s="3"/>
    </row>
    <row r="1015" spans="16:16" ht="12.75" customHeight="1" x14ac:dyDescent="0.2">
      <c r="P1015" s="3"/>
    </row>
    <row r="1016" spans="16:16" ht="12.75" customHeight="1" x14ac:dyDescent="0.2">
      <c r="P1016" s="3"/>
    </row>
    <row r="1017" spans="16:16" ht="12.75" customHeight="1" x14ac:dyDescent="0.2">
      <c r="P1017" s="3"/>
    </row>
    <row r="1018" spans="16:16" ht="12.75" customHeight="1" x14ac:dyDescent="0.2">
      <c r="P1018" s="3"/>
    </row>
    <row r="1019" spans="16:16" ht="12.75" customHeight="1" x14ac:dyDescent="0.2">
      <c r="P1019" s="3"/>
    </row>
    <row r="1020" spans="16:16" ht="12.75" customHeight="1" x14ac:dyDescent="0.2">
      <c r="P1020" s="3"/>
    </row>
    <row r="1021" spans="16:16" ht="12.75" customHeight="1" x14ac:dyDescent="0.2">
      <c r="P1021" s="3"/>
    </row>
    <row r="1022" spans="16:16" ht="12.75" customHeight="1" x14ac:dyDescent="0.2">
      <c r="P1022" s="3"/>
    </row>
    <row r="1023" spans="16:16" ht="12.75" customHeight="1" x14ac:dyDescent="0.2">
      <c r="P1023" s="3"/>
    </row>
    <row r="1024" spans="16:16" ht="12.75" customHeight="1" x14ac:dyDescent="0.2">
      <c r="P1024" s="3"/>
    </row>
    <row r="1025" spans="16:16" ht="12.75" customHeight="1" x14ac:dyDescent="0.2">
      <c r="P1025" s="3"/>
    </row>
    <row r="1026" spans="16:16" ht="12.75" customHeight="1" x14ac:dyDescent="0.2">
      <c r="P1026" s="3"/>
    </row>
    <row r="1027" spans="16:16" ht="12.75" customHeight="1" x14ac:dyDescent="0.2">
      <c r="P1027" s="3"/>
    </row>
    <row r="1028" spans="16:16" ht="12.75" customHeight="1" x14ac:dyDescent="0.2">
      <c r="P1028" s="3"/>
    </row>
    <row r="1029" spans="16:16" ht="12.75" customHeight="1" x14ac:dyDescent="0.2">
      <c r="P1029" s="3"/>
    </row>
    <row r="1030" spans="16:16" ht="12.75" customHeight="1" x14ac:dyDescent="0.2">
      <c r="P1030" s="3"/>
    </row>
    <row r="1031" spans="16:16" ht="12.75" customHeight="1" x14ac:dyDescent="0.2">
      <c r="P1031" s="3"/>
    </row>
    <row r="1032" spans="16:16" ht="12.75" customHeight="1" x14ac:dyDescent="0.2">
      <c r="P1032" s="3"/>
    </row>
    <row r="1033" spans="16:16" ht="12.75" customHeight="1" x14ac:dyDescent="0.2">
      <c r="P1033" s="3"/>
    </row>
    <row r="1034" spans="16:16" ht="12.75" customHeight="1" x14ac:dyDescent="0.2">
      <c r="P1034" s="3"/>
    </row>
    <row r="1035" spans="16:16" ht="12.75" customHeight="1" x14ac:dyDescent="0.2">
      <c r="P1035" s="3"/>
    </row>
    <row r="1036" spans="16:16" ht="12.75" customHeight="1" x14ac:dyDescent="0.2">
      <c r="P1036" s="3"/>
    </row>
    <row r="1037" spans="16:16" ht="12.75" customHeight="1" x14ac:dyDescent="0.2">
      <c r="P1037" s="3"/>
    </row>
    <row r="1038" spans="16:16" ht="12.75" customHeight="1" x14ac:dyDescent="0.2">
      <c r="P1038" s="3"/>
    </row>
    <row r="1039" spans="16:16" ht="12.75" customHeight="1" x14ac:dyDescent="0.2">
      <c r="P1039" s="3"/>
    </row>
    <row r="1040" spans="16:16" ht="12.75" customHeight="1" x14ac:dyDescent="0.2">
      <c r="P1040" s="3"/>
    </row>
    <row r="1041" spans="16:16" ht="12.75" customHeight="1" x14ac:dyDescent="0.2">
      <c r="P1041" s="3"/>
    </row>
    <row r="1042" spans="16:16" ht="12.75" customHeight="1" x14ac:dyDescent="0.2">
      <c r="P1042" s="3"/>
    </row>
    <row r="1043" spans="16:16" ht="12.75" customHeight="1" x14ac:dyDescent="0.2">
      <c r="P1043" s="3"/>
    </row>
    <row r="1044" spans="16:16" ht="12.75" customHeight="1" x14ac:dyDescent="0.2">
      <c r="P1044" s="3"/>
    </row>
    <row r="1045" spans="16:16" ht="12.75" customHeight="1" x14ac:dyDescent="0.2">
      <c r="P1045" s="3"/>
    </row>
    <row r="1046" spans="16:16" ht="12.75" customHeight="1" x14ac:dyDescent="0.2">
      <c r="P1046" s="3"/>
    </row>
    <row r="1047" spans="16:16" ht="12.75" customHeight="1" x14ac:dyDescent="0.2">
      <c r="P1047" s="3"/>
    </row>
    <row r="1048" spans="16:16" ht="12.75" customHeight="1" x14ac:dyDescent="0.2">
      <c r="P1048" s="3"/>
    </row>
    <row r="1049" spans="16:16" ht="12.75" customHeight="1" x14ac:dyDescent="0.2">
      <c r="P1049" s="3"/>
    </row>
    <row r="1050" spans="16:16" ht="12.75" customHeight="1" x14ac:dyDescent="0.2">
      <c r="P1050" s="3"/>
    </row>
    <row r="1051" spans="16:16" ht="12.75" customHeight="1" x14ac:dyDescent="0.2">
      <c r="P1051" s="3"/>
    </row>
    <row r="1052" spans="16:16" ht="12.75" customHeight="1" x14ac:dyDescent="0.2">
      <c r="P1052" s="3"/>
    </row>
    <row r="1053" spans="16:16" ht="12.75" customHeight="1" x14ac:dyDescent="0.2">
      <c r="P1053" s="3"/>
    </row>
    <row r="1054" spans="16:16" ht="12.75" customHeight="1" x14ac:dyDescent="0.2">
      <c r="P1054" s="3"/>
    </row>
    <row r="1055" spans="16:16" ht="12.75" customHeight="1" x14ac:dyDescent="0.2">
      <c r="P1055" s="3"/>
    </row>
    <row r="1056" spans="16:16" ht="12.75" customHeight="1" x14ac:dyDescent="0.2">
      <c r="P1056" s="3"/>
    </row>
    <row r="1057" spans="16:16" ht="12.75" customHeight="1" x14ac:dyDescent="0.2">
      <c r="P1057" s="3"/>
    </row>
    <row r="1058" spans="16:16" ht="12.75" customHeight="1" x14ac:dyDescent="0.2">
      <c r="P1058" s="3"/>
    </row>
    <row r="1059" spans="16:16" ht="12.75" customHeight="1" x14ac:dyDescent="0.2">
      <c r="P1059" s="3"/>
    </row>
    <row r="1060" spans="16:16" ht="12.75" customHeight="1" x14ac:dyDescent="0.2">
      <c r="P1060" s="3"/>
    </row>
    <row r="1061" spans="16:16" ht="12.75" customHeight="1" x14ac:dyDescent="0.2">
      <c r="P1061" s="3"/>
    </row>
    <row r="1062" spans="16:16" ht="12.75" customHeight="1" x14ac:dyDescent="0.2">
      <c r="P1062" s="3"/>
    </row>
    <row r="1063" spans="16:16" ht="12.75" customHeight="1" x14ac:dyDescent="0.2">
      <c r="P1063" s="3"/>
    </row>
    <row r="1064" spans="16:16" ht="12.75" customHeight="1" x14ac:dyDescent="0.2">
      <c r="P1064" s="3"/>
    </row>
    <row r="1065" spans="16:16" ht="12.75" customHeight="1" x14ac:dyDescent="0.2">
      <c r="P1065" s="3"/>
    </row>
    <row r="1066" spans="16:16" ht="12.75" customHeight="1" x14ac:dyDescent="0.2">
      <c r="P1066" s="3"/>
    </row>
    <row r="1067" spans="16:16" ht="12.75" customHeight="1" x14ac:dyDescent="0.2">
      <c r="P1067" s="3"/>
    </row>
    <row r="1068" spans="16:16" ht="12.75" customHeight="1" x14ac:dyDescent="0.2">
      <c r="P1068" s="3"/>
    </row>
    <row r="1069" spans="16:16" ht="12.75" customHeight="1" x14ac:dyDescent="0.2">
      <c r="P1069" s="3"/>
    </row>
    <row r="1070" spans="16:16" ht="12.75" customHeight="1" x14ac:dyDescent="0.2">
      <c r="P1070" s="3"/>
    </row>
    <row r="1071" spans="16:16" ht="12.75" customHeight="1" x14ac:dyDescent="0.2">
      <c r="P1071" s="3"/>
    </row>
    <row r="1072" spans="16:16" ht="12.75" customHeight="1" x14ac:dyDescent="0.2">
      <c r="P1072" s="3"/>
    </row>
    <row r="1073" spans="16:16" ht="12.75" customHeight="1" x14ac:dyDescent="0.2">
      <c r="P1073" s="3"/>
    </row>
    <row r="1074" spans="16:16" ht="12.75" customHeight="1" x14ac:dyDescent="0.2">
      <c r="P1074" s="3"/>
    </row>
    <row r="1075" spans="16:16" ht="12.75" customHeight="1" x14ac:dyDescent="0.2">
      <c r="P1075" s="3"/>
    </row>
    <row r="1076" spans="16:16" ht="12.75" customHeight="1" x14ac:dyDescent="0.2">
      <c r="P1076" s="3"/>
    </row>
    <row r="1077" spans="16:16" ht="12.75" customHeight="1" x14ac:dyDescent="0.2">
      <c r="P1077" s="3"/>
    </row>
    <row r="1078" spans="16:16" ht="12.75" customHeight="1" x14ac:dyDescent="0.2">
      <c r="P1078" s="3"/>
    </row>
    <row r="1079" spans="16:16" ht="12.75" customHeight="1" x14ac:dyDescent="0.2">
      <c r="P1079" s="3"/>
    </row>
    <row r="1080" spans="16:16" ht="12.75" customHeight="1" x14ac:dyDescent="0.2">
      <c r="P1080" s="3"/>
    </row>
    <row r="1081" spans="16:16" ht="12.75" customHeight="1" x14ac:dyDescent="0.2">
      <c r="P1081" s="3"/>
    </row>
    <row r="1082" spans="16:16" ht="12.75" customHeight="1" x14ac:dyDescent="0.2">
      <c r="P1082" s="3"/>
    </row>
    <row r="1083" spans="16:16" ht="12.75" customHeight="1" x14ac:dyDescent="0.2">
      <c r="P1083" s="3"/>
    </row>
    <row r="1084" spans="16:16" ht="12.75" customHeight="1" x14ac:dyDescent="0.2">
      <c r="P1084" s="3"/>
    </row>
    <row r="1085" spans="16:16" ht="12.75" customHeight="1" x14ac:dyDescent="0.2">
      <c r="P1085" s="3"/>
    </row>
    <row r="1086" spans="16:16" ht="12.75" customHeight="1" x14ac:dyDescent="0.2">
      <c r="P1086" s="3"/>
    </row>
    <row r="1087" spans="16:16" ht="12.75" customHeight="1" x14ac:dyDescent="0.2">
      <c r="P1087" s="3"/>
    </row>
    <row r="1088" spans="16:16" ht="12.75" customHeight="1" x14ac:dyDescent="0.2">
      <c r="P1088" s="3"/>
    </row>
    <row r="1089" spans="16:16" ht="12.75" customHeight="1" x14ac:dyDescent="0.2">
      <c r="P1089" s="3"/>
    </row>
    <row r="1090" spans="16:16" ht="12.75" customHeight="1" x14ac:dyDescent="0.2">
      <c r="P1090" s="3"/>
    </row>
    <row r="1091" spans="16:16" ht="12.75" customHeight="1" x14ac:dyDescent="0.2">
      <c r="P1091" s="3"/>
    </row>
    <row r="1092" spans="16:16" ht="12.75" customHeight="1" x14ac:dyDescent="0.2">
      <c r="P1092" s="3"/>
    </row>
    <row r="1093" spans="16:16" ht="12.75" customHeight="1" x14ac:dyDescent="0.2">
      <c r="P1093" s="3"/>
    </row>
    <row r="1094" spans="16:16" ht="12.75" customHeight="1" x14ac:dyDescent="0.2">
      <c r="P1094" s="3"/>
    </row>
    <row r="1095" spans="16:16" ht="12.75" customHeight="1" x14ac:dyDescent="0.2">
      <c r="P1095" s="3"/>
    </row>
    <row r="1096" spans="16:16" ht="12.75" customHeight="1" x14ac:dyDescent="0.2">
      <c r="P1096" s="3"/>
    </row>
    <row r="1097" spans="16:16" ht="12.75" customHeight="1" x14ac:dyDescent="0.2">
      <c r="P1097" s="3"/>
    </row>
    <row r="1098" spans="16:16" ht="12.75" customHeight="1" x14ac:dyDescent="0.2">
      <c r="P1098" s="3"/>
    </row>
  </sheetData>
  <mergeCells count="5">
    <mergeCell ref="A2:Q2"/>
    <mergeCell ref="A3:Q3"/>
    <mergeCell ref="A4:Q4"/>
    <mergeCell ref="A5:Q5"/>
    <mergeCell ref="A6:Q6"/>
  </mergeCells>
  <printOptions horizontalCentered="1"/>
  <pageMargins left="0" right="0" top="0" bottom="1.33" header="0" footer="0.85"/>
  <pageSetup scale="75" fitToHeight="0" orientation="landscape" useFirstPageNumber="1" r:id="rId1"/>
  <headerFooter>
    <oddFooter xml:space="preserve">&amp;R&amp;P    </oddFooter>
  </headerFooter>
  <ignoredErrors>
    <ignoredError sqref="Q11 Q12 D26:P26 B26 B53 D74 Q54:Q62 I53:Q53 Q14:Q24 D53:G53" formulaRange="1"/>
    <ignoredError sqref="E10" formula="1"/>
    <ignoredError sqref="Q27 Q28:Q29 Q31:Q34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2025-08-05T18:31:20Z</cp:lastPrinted>
  <dcterms:created xsi:type="dcterms:W3CDTF">2022-02-01T16:24:37Z</dcterms:created>
  <dcterms:modified xsi:type="dcterms:W3CDTF">2025-10-07T13:58:04Z</dcterms:modified>
</cp:coreProperties>
</file>