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EJECUCION PRESUPUESTARIA\OCT\"/>
    </mc:Choice>
  </mc:AlternateContent>
  <xr:revisionPtr revIDLastSave="0" documentId="8_{0B3DCA3E-E289-43C9-AD4B-CE03518B2345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90" i="1"/>
  <c r="E60" i="1" l="1"/>
  <c r="E59" i="1"/>
  <c r="E58" i="1"/>
  <c r="E57" i="1"/>
  <c r="E56" i="1"/>
  <c r="E55" i="1"/>
  <c r="E54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C16" i="1"/>
  <c r="R13" i="1"/>
  <c r="E12" i="1"/>
  <c r="E13" i="1"/>
  <c r="E14" i="1"/>
  <c r="E15" i="1"/>
  <c r="G16" i="1"/>
  <c r="H16" i="1"/>
  <c r="I16" i="1"/>
  <c r="J16" i="1"/>
  <c r="K16" i="1"/>
  <c r="L16" i="1"/>
  <c r="M16" i="1"/>
  <c r="N16" i="1"/>
  <c r="O16" i="1"/>
  <c r="P16" i="1"/>
  <c r="Q16" i="1"/>
  <c r="H26" i="1"/>
  <c r="R30" i="1"/>
  <c r="I53" i="1"/>
  <c r="R62" i="1"/>
  <c r="R61" i="1"/>
  <c r="R60" i="1"/>
  <c r="R59" i="1"/>
  <c r="R58" i="1"/>
  <c r="R57" i="1"/>
  <c r="R56" i="1"/>
  <c r="R55" i="1"/>
  <c r="R54" i="1"/>
  <c r="R35" i="1"/>
  <c r="R34" i="1"/>
  <c r="R33" i="1"/>
  <c r="R32" i="1"/>
  <c r="R31" i="1"/>
  <c r="R29" i="1"/>
  <c r="R28" i="1"/>
  <c r="R27" i="1"/>
  <c r="R25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F53" i="1"/>
  <c r="G53" i="1"/>
  <c r="H53" i="1"/>
  <c r="J53" i="1"/>
  <c r="K53" i="1"/>
  <c r="L53" i="1"/>
  <c r="M53" i="1"/>
  <c r="N53" i="1"/>
  <c r="O53" i="1"/>
  <c r="P53" i="1"/>
  <c r="Q53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F26" i="1"/>
  <c r="G26" i="1"/>
  <c r="I26" i="1"/>
  <c r="J26" i="1"/>
  <c r="K26" i="1"/>
  <c r="L26" i="1"/>
  <c r="M26" i="1"/>
  <c r="N26" i="1"/>
  <c r="O26" i="1"/>
  <c r="P26" i="1"/>
  <c r="Q26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E74" i="1"/>
  <c r="E68" i="1"/>
  <c r="E63" i="1"/>
  <c r="E45" i="1"/>
  <c r="C90" i="1"/>
  <c r="C74" i="1"/>
  <c r="C68" i="1"/>
  <c r="C63" i="1"/>
  <c r="C45" i="1"/>
  <c r="C26" i="1"/>
  <c r="R14" i="1"/>
  <c r="E16" i="1" l="1"/>
  <c r="R26" i="1"/>
  <c r="R53" i="1"/>
  <c r="F10" i="1"/>
  <c r="F16" i="1"/>
  <c r="O10" i="1"/>
  <c r="C10" i="1"/>
  <c r="C53" i="1"/>
  <c r="F80" i="1" l="1"/>
  <c r="C80" i="1"/>
  <c r="C92" i="1" s="1"/>
  <c r="D92" i="1"/>
  <c r="E53" i="1"/>
  <c r="E26" i="1"/>
  <c r="E10" i="1"/>
  <c r="E80" i="1" l="1"/>
  <c r="E92" i="1"/>
  <c r="C9" i="1"/>
  <c r="D9" i="1" l="1"/>
  <c r="E9" i="1"/>
  <c r="L10" i="1" l="1"/>
  <c r="L80" i="1" l="1"/>
  <c r="L92" i="1"/>
  <c r="L9" i="1"/>
  <c r="G10" i="1" l="1"/>
  <c r="G80" i="1" l="1"/>
  <c r="G92" i="1"/>
  <c r="H10" i="1"/>
  <c r="H80" i="1" s="1"/>
  <c r="H9" i="1" l="1"/>
  <c r="R24" i="1"/>
  <c r="R23" i="1"/>
  <c r="R22" i="1"/>
  <c r="R21" i="1"/>
  <c r="R20" i="1"/>
  <c r="R19" i="1"/>
  <c r="R18" i="1"/>
  <c r="R17" i="1"/>
  <c r="R15" i="1"/>
  <c r="R12" i="1"/>
  <c r="R11" i="1"/>
  <c r="Q10" i="1"/>
  <c r="P10" i="1"/>
  <c r="N10" i="1"/>
  <c r="M10" i="1"/>
  <c r="K10" i="1"/>
  <c r="J10" i="1"/>
  <c r="I10" i="1"/>
  <c r="R10" i="1" l="1"/>
  <c r="P80" i="1"/>
  <c r="Q80" i="1"/>
  <c r="K80" i="1"/>
  <c r="I80" i="1"/>
  <c r="J80" i="1"/>
  <c r="M80" i="1"/>
  <c r="N80" i="1"/>
  <c r="O92" i="1"/>
  <c r="O80" i="1"/>
  <c r="J92" i="1"/>
  <c r="K92" i="1"/>
  <c r="P92" i="1"/>
  <c r="N92" i="1"/>
  <c r="Q92" i="1"/>
  <c r="M92" i="1"/>
  <c r="I92" i="1"/>
  <c r="H92" i="1"/>
  <c r="J9" i="1"/>
  <c r="F9" i="1"/>
  <c r="K9" i="1"/>
  <c r="I9" i="1"/>
  <c r="R16" i="1"/>
  <c r="N9" i="1"/>
  <c r="G9" i="1"/>
  <c r="M9" i="1"/>
  <c r="O9" i="1"/>
  <c r="P9" i="1"/>
  <c r="F92" i="1"/>
  <c r="Q9" i="1"/>
  <c r="R80" i="1" l="1"/>
  <c r="R92" i="1"/>
  <c r="R9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<sst xmlns="http://schemas.openxmlformats.org/spreadsheetml/2006/main" count="117" uniqueCount="117">
  <si>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</si>
  <si>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</si>
  <si>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EJECUCIÓN DE GASTOS Y APLICACIONES FINANCIERAS AÑO 2025</t>
  </si>
  <si>
    <t>VALORES EN RD$</t>
  </si>
  <si>
    <t>FONDO PRESUPUESTARIO 10-100 Y FONDO PROPIO 30-102</t>
  </si>
  <si>
    <t>DETALLE</t>
  </si>
  <si>
    <t>PRESUPUESTO APROBADO</t>
  </si>
  <si>
    <t>MODIFICACIONES PRESUPUESTARIAS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</si>
  <si>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</si>
  <si>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</si>
  <si>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</si>
  <si>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</si>
  <si>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</si>
  <si>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</si>
  <si>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</si>
  <si>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</si>
  <si>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</si>
  <si>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</si>
  <si>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</si>
  <si>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</si>
  <si>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</si>
  <si>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DEVENGADO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</si>
  <si>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</si>
  <si>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</si>
  <si>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</si>
  <si>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</si>
  <si>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</si>
  <si>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2.1.4 - 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</si>
  <si>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</si>
  <si>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</si>
  <si>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</si>
  <si>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</si>
  <si>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</si>
  <si>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</si>
  <si>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</si>
  <si>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</si>
  <si>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</si>
  <si>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</si>
  <si>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</si>
  <si>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</si>
  <si>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</si>
  <si>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</si>
  <si>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 PAPEL, CARTÓN E IMPRESOS</t>
  </si>
  <si>
    <t>2.3.4 - 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</si>
  <si>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</si>
  <si>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</si>
  <si>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</si>
  <si>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2.3.8 - GASTOS QUE SE ASIGNARÁN DURANTE EL EJERCICIO (ART. 32 Y 33 LEY 423-06)</t>
  </si>
  <si>
    <t>2.3.9-PRODUCTOS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</si>
  <si>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</si>
  <si>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</si>
  <si>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</si>
  <si>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</si>
  <si>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</si>
  <si>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</si>
  <si>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</si>
  <si>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</si>
  <si>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</si>
  <si>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</si>
  <si>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</si>
  <si>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</si>
  <si>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</si>
  <si>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</si>
  <si>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</si>
  <si>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</si>
  <si>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</si>
  <si>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</si>
  <si>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</si>
  <si>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</si>
  <si>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</si>
  <si>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EQUIPOS DE TRANSPORTE, TRACCIÓN Y ELEVACIÓN</t>
  </si>
  <si>
    <t>2.6.5-MAQUINARIA, OTROS EQUIPOS Y HERRAMIENTAS</t>
  </si>
  <si>
    <t>2.6.6 - EQUIPOS DE DEFENSA Y SEGURIDAD</t>
  </si>
  <si>
    <t>2.6.7-ACTIVOS BIOLOGICOS</t>
  </si>
  <si>
    <t>2.6.8 -BIENES INTANGIBLES</t>
  </si>
  <si>
    <t>2.6.9 - EDIFICIOS,ESTRUCTURAS, TIERRAS,TERRENOS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</si>
  <si>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</si>
  <si>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</si>
  <si>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</si>
  <si>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</si>
  <si>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</si>
  <si>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</si>
  <si>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</si>
  <si>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</si>
  <si>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</si>
  <si>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</si>
  <si>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</si>
  <si>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2.9 - GASTOS FINANCIEROS</t>
  </si>
  <si>
    <t>2.9.1 - INTERESES DE LA DEUDA PÚBLICA INTERNA</t>
  </si>
  <si>
    <t>2.9.2 - INTERESES DE LA DEUDA PÚBLICA EXTERNA</t>
  </si>
  <si>
    <t>2.9.3 - INTERESES DE LA DEUDA COMERCIAL</t>
  </si>
  <si>
    <t>2.9.4 - COMISIONES Y OTROS GASTOS BANCARIOS DE LA DEUDA PÚBLICA</t>
  </si>
  <si>
    <t>2.9.5 - GASTOS DE INTERESES, RECARGO, MULTAS Y SANCIONES DE IMPUESTOS Y CONTRIBUCIONES SOCIALES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</si>
  <si>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</si>
  <si>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</si>
  <si>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</si>
  <si>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</si>
  <si>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</si>
  <si>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</si>
  <si>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</si>
  <si>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</si>
  <si>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</si>
  <si>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</si>
  <si>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</si>
  <si>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</si>
  <si>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Fuente: SIGEF 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</si>
  <si>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</si>
  <si>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 xml:space="preserve">de obras, bienes y servicios oportunamente contratados o, en los casos de gastos sin contrapretación, por haberse </t>
  </si>
  <si>
    <t>cumplido los requisitos administrativos dispuestos por el reglamento de la presente Ley.</t>
  </si>
  <si>
    <t>Fuente de registro: 01 de enero al  31 de octubre  2025</t>
  </si>
  <si>
    <t>Fecha de imputación: hasta el  31 de octubre 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</si>
  <si>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</si>
  <si>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</si>
  <si>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>Carlos Then Contín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</si>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</sst>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8" fillId="3" borderId="8" xfId="0" applyFont="1" applyFill="1" applyBorder="1" applyAlignment="1">
      <alignment horizontal="left"/>
    </xf>
    <xf numFmtId="43" fontId="28" fillId="3" borderId="9" xfId="0" applyNumberFormat="1" applyFont="1" applyFill="1" applyBorder="1" applyAlignment="1">
      <alignment horizontal="right"/>
    </xf>
    <xf numFmtId="43" fontId="28" fillId="3" borderId="14" xfId="0" applyNumberFormat="1" applyFont="1" applyFill="1" applyBorder="1" applyAlignment="1">
      <alignment horizontal="right"/>
    </xf>
    <xf numFmtId="43" fontId="28" fillId="3" borderId="18" xfId="0" applyNumberFormat="1" applyFont="1" applyFill="1" applyBorder="1" applyAlignment="1">
      <alignment horizontal="right"/>
    </xf>
    <xf numFmtId="0" fontId="29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8" fillId="3" borderId="19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2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 wrapText="1"/>
    </xf>
    <xf numFmtId="49" fontId="33" fillId="3" borderId="10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wrapText="1"/>
    </xf>
    <xf numFmtId="49" fontId="33" fillId="3" borderId="7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49" fontId="33" fillId="3" borderId="14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/>
    </xf>
    <xf numFmtId="49" fontId="33" fillId="3" borderId="11" xfId="0" applyNumberFormat="1" applyFont="1" applyFill="1" applyBorder="1" applyAlignment="1">
      <alignment horizontal="center"/>
    </xf>
    <xf numFmtId="49" fontId="34" fillId="2" borderId="0" xfId="0" applyNumberFormat="1" applyFont="1" applyFill="1" applyAlignment="1">
      <alignment horizontal="center"/>
    </xf>
    <xf numFmtId="49" fontId="33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9" fontId="27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4" xfId="0" applyNumberFormat="1" applyFont="1" applyBorder="1" applyAlignment="1">
      <alignment horizontal="left" wrapText="1"/>
    </xf>
    <xf numFmtId="43" fontId="25" fillId="0" borderId="25" xfId="0" applyNumberFormat="1" applyFont="1" applyBorder="1" applyAlignment="1">
      <alignment horizontal="right"/>
    </xf>
    <xf numFmtId="49" fontId="23" fillId="0" borderId="26" xfId="0" applyNumberFormat="1" applyFont="1" applyBorder="1"/>
    <xf numFmtId="49" fontId="25" fillId="0" borderId="26" xfId="0" applyNumberFormat="1" applyFont="1" applyBorder="1"/>
    <xf numFmtId="49" fontId="25" fillId="0" borderId="26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3" fontId="25" fillId="0" borderId="16" xfId="0" applyNumberFormat="1" applyFont="1" applyBorder="1" applyAlignment="1">
      <alignment horizontal="right" vertical="center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39" fontId="26" fillId="0" borderId="21" xfId="0" applyNumberFormat="1" applyFont="1" applyBorder="1" applyAlignment="1">
      <alignment vertical="top" shrinkToFit="1"/>
    </xf>
    <xf numFmtId="49" fontId="25" fillId="0" borderId="27" xfId="0" applyNumberFormat="1" applyFont="1" applyBorder="1"/>
    <xf numFmtId="43" fontId="25" fillId="0" borderId="28" xfId="0" applyNumberFormat="1" applyFont="1" applyBorder="1" applyAlignment="1">
      <alignment horizontal="right"/>
    </xf>
    <xf numFmtId="49" fontId="23" fillId="0" borderId="29" xfId="0" applyNumberFormat="1" applyFont="1" applyBorder="1" applyAlignment="1">
      <alignment horizontal="left"/>
    </xf>
    <xf numFmtId="4" fontId="24" fillId="4" borderId="0" xfId="0" applyNumberFormat="1" applyFont="1" applyFill="1" applyAlignment="1">
      <alignment horizontal="right" shrinkToFit="1"/>
    </xf>
    <xf numFmtId="43" fontId="23" fillId="0" borderId="0" xfId="0" applyNumberFormat="1" applyFont="1" applyAlignment="1">
      <alignment horizontal="right"/>
    </xf>
    <xf numFmtId="43" fontId="25" fillId="0" borderId="6" xfId="0" applyNumberFormat="1" applyFont="1" applyBorder="1" applyAlignment="1">
      <alignment horizontal="right" vertical="center"/>
    </xf>
    <xf numFmtId="43" fontId="25" fillId="0" borderId="34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 vertical="center"/>
    </xf>
    <xf numFmtId="43" fontId="25" fillId="0" borderId="12" xfId="0" applyNumberFormat="1" applyFont="1" applyBorder="1" applyAlignment="1">
      <alignment horizontal="right" vertical="center"/>
    </xf>
    <xf numFmtId="43" fontId="25" fillId="0" borderId="0" xfId="0" applyNumberFormat="1" applyFont="1" applyAlignment="1">
      <alignment horizontal="right" vertical="center"/>
    </xf>
    <xf numFmtId="4" fontId="26" fillId="0" borderId="6" xfId="0" applyNumberFormat="1" applyFont="1" applyBorder="1" applyAlignment="1">
      <alignment horizontal="right" vertical="center" shrinkToFit="1"/>
    </xf>
    <xf numFmtId="39" fontId="26" fillId="0" borderId="0" xfId="0" applyNumberFormat="1" applyFont="1" applyAlignment="1">
      <alignment horizontal="right" vertical="center" shrinkToFit="1"/>
    </xf>
    <xf numFmtId="4" fontId="26" fillId="0" borderId="0" xfId="0" applyNumberFormat="1" applyFont="1" applyAlignment="1">
      <alignment horizontal="right" vertical="center" shrinkToFit="1"/>
    </xf>
    <xf numFmtId="4" fontId="26" fillId="0" borderId="12" xfId="0" applyNumberFormat="1" applyFont="1" applyBorder="1" applyAlignment="1">
      <alignment horizontal="right" vertical="center" shrinkToFit="1"/>
    </xf>
    <xf numFmtId="4" fontId="24" fillId="0" borderId="0" xfId="0" applyNumberFormat="1" applyFont="1" applyAlignment="1">
      <alignment horizontal="right" vertical="center" shrinkToFit="1"/>
    </xf>
    <xf numFmtId="4" fontId="24" fillId="0" borderId="6" xfId="0" applyNumberFormat="1" applyFont="1" applyBorder="1" applyAlignment="1">
      <alignment horizontal="right" vertical="center" shrinkToFit="1"/>
    </xf>
    <xf numFmtId="4" fontId="24" fillId="0" borderId="13" xfId="0" applyNumberFormat="1" applyFont="1" applyBorder="1" applyAlignment="1">
      <alignment horizontal="right" vertical="center" shrinkToFit="1"/>
    </xf>
    <xf numFmtId="4" fontId="24" fillId="0" borderId="12" xfId="0" applyNumberFormat="1" applyFont="1" applyBorder="1" applyAlignment="1">
      <alignment horizontal="right" vertical="center" shrinkToFit="1"/>
    </xf>
    <xf numFmtId="4" fontId="24" fillId="0" borderId="16" xfId="0" applyNumberFormat="1" applyFont="1" applyBorder="1" applyAlignment="1">
      <alignment horizontal="right" vertical="center" shrinkToFit="1"/>
    </xf>
    <xf numFmtId="39" fontId="24" fillId="0" borderId="0" xfId="0" applyNumberFormat="1" applyFont="1" applyAlignment="1">
      <alignment horizontal="right" vertical="center" shrinkToFit="1"/>
    </xf>
    <xf numFmtId="4" fontId="26" fillId="0" borderId="0" xfId="1" applyNumberFormat="1" applyFont="1" applyBorder="1" applyAlignment="1">
      <alignment horizontal="right" vertical="center" shrinkToFit="1"/>
    </xf>
    <xf numFmtId="43" fontId="23" fillId="0" borderId="6" xfId="0" applyNumberFormat="1" applyFont="1" applyBorder="1" applyAlignment="1">
      <alignment horizontal="right" vertical="center"/>
    </xf>
    <xf numFmtId="43" fontId="25" fillId="0" borderId="6" xfId="1" applyFont="1" applyBorder="1" applyAlignment="1">
      <alignment horizontal="right" vertical="center"/>
    </xf>
    <xf numFmtId="39" fontId="24" fillId="0" borderId="0" xfId="0" applyNumberFormat="1" applyFont="1" applyAlignment="1">
      <alignment horizontal="right" vertical="top" shrinkToFit="1"/>
    </xf>
    <xf numFmtId="43" fontId="23" fillId="0" borderId="16" xfId="0" applyNumberFormat="1" applyFont="1" applyBorder="1" applyAlignment="1">
      <alignment horizontal="right" vertical="center"/>
    </xf>
    <xf numFmtId="4" fontId="24" fillId="0" borderId="30" xfId="0" applyNumberFormat="1" applyFont="1" applyBorder="1" applyAlignment="1">
      <alignment horizontal="right" vertical="center" shrinkToFit="1"/>
    </xf>
    <xf numFmtId="4" fontId="24" fillId="0" borderId="31" xfId="0" applyNumberFormat="1" applyFont="1" applyBorder="1" applyAlignment="1">
      <alignment vertical="center" shrinkToFit="1"/>
    </xf>
    <xf numFmtId="4" fontId="24" fillId="0" borderId="31" xfId="0" applyNumberFormat="1" applyFont="1" applyBorder="1" applyAlignment="1">
      <alignment horizontal="right" vertical="center" shrinkToFit="1"/>
    </xf>
    <xf numFmtId="43" fontId="23" fillId="0" borderId="30" xfId="0" applyNumberFormat="1" applyFont="1" applyBorder="1" applyAlignment="1">
      <alignment horizontal="right" vertical="center"/>
    </xf>
    <xf numFmtId="43" fontId="23" fillId="0" borderId="32" xfId="0" applyNumberFormat="1" applyFont="1" applyBorder="1" applyAlignment="1">
      <alignment horizontal="right" vertical="center"/>
    </xf>
    <xf numFmtId="43" fontId="23" fillId="0" borderId="33" xfId="0" applyNumberFormat="1" applyFont="1" applyBorder="1" applyAlignment="1">
      <alignment horizontal="right" vertical="center"/>
    </xf>
    <xf numFmtId="43" fontId="23" fillId="4" borderId="6" xfId="0" applyNumberFormat="1" applyFont="1" applyFill="1" applyBorder="1" applyAlignment="1">
      <alignment vertical="center"/>
    </xf>
    <xf numFmtId="4" fontId="24" fillId="4" borderId="0" xfId="0" applyNumberFormat="1" applyFont="1" applyFill="1" applyAlignment="1">
      <alignment vertical="center" shrinkToFit="1"/>
    </xf>
    <xf numFmtId="4" fontId="24" fillId="4" borderId="6" xfId="0" applyNumberFormat="1" applyFont="1" applyFill="1" applyBorder="1" applyAlignment="1">
      <alignment vertical="center" shrinkToFit="1"/>
    </xf>
    <xf numFmtId="4" fontId="24" fillId="4" borderId="12" xfId="0" applyNumberFormat="1" applyFont="1" applyFill="1" applyBorder="1" applyAlignment="1">
      <alignment vertical="center" shrinkToFit="1"/>
    </xf>
    <xf numFmtId="4" fontId="24" fillId="4" borderId="16" xfId="0" applyNumberFormat="1" applyFont="1" applyFill="1" applyBorder="1" applyAlignment="1">
      <alignment vertical="center" shrinkToFi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551637</xdr:colOff>
      <xdr:row>1</xdr:row>
      <xdr:rowOff>3305</xdr:rowOff>
    </xdr:from>
    <xdr:to>
      <xdr:col>17</xdr:col>
      <xdr:colOff>601265</xdr:colOff>
      <xdr:row>5</xdr:row>
      <xdr:rowOff>147639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99621" y="205711"/>
          <a:ext cx="1811753" cy="977772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2235200</xdr:colOff>
      <xdr:row>6</xdr:row>
      <xdr:rowOff>124365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0"/>
          <a:ext cx="2190750" cy="136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096"/>
  <sheetViews>
    <sheetView showGridLines="0" tabSelected="1" topLeftCell="F1" zoomScale="160" zoomScaleNormal="160" workbookViewId="0">
      <selection activeCell="B5" sqref="B5:R5"/>
    </sheetView>
  </sheetViews>
  <sheetFormatPr baseColWidth="10" defaultColWidth="14.42578125" defaultRowHeight="15.75" customHeight="1" x14ac:dyDescent="0.2"/>
  <cols>
    <col min="1" max="1" width="6" customWidth="1"/>
    <col min="2" max="2" width="55.140625" customWidth="1"/>
    <col min="3" max="3" width="13.28515625" customWidth="1"/>
    <col min="4" max="4" width="18.28515625" hidden="1" customWidth="1"/>
    <col min="5" max="5" width="13.140625" customWidth="1"/>
    <col min="6" max="6" width="11.42578125" customWidth="1"/>
    <col min="7" max="7" width="11.28515625" customWidth="1"/>
    <col min="8" max="8" width="11.140625" customWidth="1"/>
    <col min="9" max="9" width="11.7109375" customWidth="1"/>
    <col min="10" max="10" width="11.140625" customWidth="1"/>
    <col min="11" max="11" width="11" customWidth="1"/>
    <col min="12" max="12" width="11.28515625" customWidth="1"/>
    <col min="13" max="13" width="11.5703125" customWidth="1"/>
    <col min="14" max="14" width="12.7109375" customWidth="1"/>
    <col min="15" max="15" width="12.5703125" customWidth="1"/>
    <col min="16" max="17" width="14" hidden="1" customWidth="1"/>
    <col min="18" max="18" width="12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75" customHeight="1" x14ac:dyDescent="0.2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2:26" ht="15.75" customHeight="1" x14ac:dyDescent="0.25"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2:26" ht="15.75" customHeight="1" x14ac:dyDescent="0.25">
      <c r="B3" s="137" t="s">
        <v>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2:26" ht="15.75" customHeight="1" x14ac:dyDescent="0.25">
      <c r="B4" s="137" t="s">
        <v>2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</row>
    <row r="5" spans="2:26" ht="18" customHeight="1" x14ac:dyDescent="0.25">
      <c r="B5" s="137" t="s">
        <v>3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2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37" t="s">
        <v>4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25"/>
      <c r="T6" s="1"/>
      <c r="U6" s="1"/>
      <c r="V6" s="1"/>
      <c r="W6" s="1"/>
      <c r="X6" s="1"/>
      <c r="Y6" s="1"/>
      <c r="Z6" s="1"/>
    </row>
    <row r="7" spans="2:26" ht="16.5" customHeight="1" thickBot="1" x14ac:dyDescent="0.3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25"/>
      <c r="T7" s="1"/>
      <c r="U7" s="1"/>
      <c r="V7" s="1"/>
      <c r="W7" s="1"/>
      <c r="X7" s="1"/>
      <c r="Y7" s="1"/>
      <c r="Z7" s="1"/>
    </row>
    <row r="8" spans="2:26" ht="39.6" customHeight="1" thickBot="1" x14ac:dyDescent="0.25">
      <c r="B8" s="69" t="s">
        <v>5</v>
      </c>
      <c r="C8" s="70" t="s">
        <v>6</v>
      </c>
      <c r="D8" s="71" t="s">
        <v>7</v>
      </c>
      <c r="E8" s="72" t="s">
        <v>8</v>
      </c>
      <c r="F8" s="73" t="s">
        <v>9</v>
      </c>
      <c r="G8" s="74" t="s">
        <v>10</v>
      </c>
      <c r="H8" s="73" t="s">
        <v>11</v>
      </c>
      <c r="I8" s="73" t="s">
        <v>12</v>
      </c>
      <c r="J8" s="75" t="s">
        <v>13</v>
      </c>
      <c r="K8" s="76" t="s">
        <v>14</v>
      </c>
      <c r="L8" s="77" t="s">
        <v>15</v>
      </c>
      <c r="M8" s="77" t="s">
        <v>16</v>
      </c>
      <c r="N8" s="77" t="s">
        <v>17</v>
      </c>
      <c r="O8" s="75" t="s">
        <v>18</v>
      </c>
      <c r="P8" s="79" t="s">
        <v>19</v>
      </c>
      <c r="Q8" s="79" t="s">
        <v>20</v>
      </c>
      <c r="R8" s="72" t="s">
        <v>21</v>
      </c>
      <c r="S8" s="10"/>
      <c r="T8" s="3"/>
      <c r="U8" s="3"/>
      <c r="V8" s="3"/>
      <c r="W8" s="3"/>
      <c r="X8" s="3"/>
      <c r="Y8" s="3"/>
      <c r="Z8" s="3"/>
    </row>
    <row r="9" spans="2:26" ht="20.25" hidden="1" customHeight="1" x14ac:dyDescent="0.2">
      <c r="B9" s="11" t="s">
        <v>22</v>
      </c>
      <c r="C9" s="20">
        <f>C10+C16+C26+C53</f>
        <v>276225000</v>
      </c>
      <c r="D9" s="94" t="e">
        <f>D10+D16+D26+D53+#REF!</f>
        <v>#REF!</v>
      </c>
      <c r="E9" s="31" t="e">
        <f>E10+E16+E26+E53+#REF!</f>
        <v>#REF!</v>
      </c>
      <c r="F9" s="18">
        <f t="shared" ref="F9:Q9" si="0">F10+F16+F26+F53</f>
        <v>13967391.619999999</v>
      </c>
      <c r="G9" s="34">
        <f t="shared" si="0"/>
        <v>13826092.619999999</v>
      </c>
      <c r="H9" s="6">
        <f t="shared" si="0"/>
        <v>22360934.039999999</v>
      </c>
      <c r="I9" s="4">
        <f t="shared" si="0"/>
        <v>21092173.019999996</v>
      </c>
      <c r="J9" s="68">
        <f t="shared" si="0"/>
        <v>27163814.43</v>
      </c>
      <c r="K9" s="18">
        <f t="shared" si="0"/>
        <v>21542684.379999995</v>
      </c>
      <c r="L9" s="7">
        <f t="shared" si="0"/>
        <v>18419507.600000001</v>
      </c>
      <c r="M9" s="5">
        <f t="shared" si="0"/>
        <v>22356327.77</v>
      </c>
      <c r="N9" s="5">
        <f t="shared" si="0"/>
        <v>22661322.48</v>
      </c>
      <c r="O9" s="17">
        <f t="shared" si="0"/>
        <v>31484244.339999996</v>
      </c>
      <c r="P9" s="32">
        <f t="shared" si="0"/>
        <v>0</v>
      </c>
      <c r="Q9" s="17">
        <f t="shared" si="0"/>
        <v>0</v>
      </c>
      <c r="R9" s="32">
        <f t="shared" ref="R9:R25" si="1">SUM(F9:Q9)</f>
        <v>214874492.29999998</v>
      </c>
    </row>
    <row r="10" spans="2:26" ht="15" customHeight="1" x14ac:dyDescent="0.2">
      <c r="B10" s="102" t="s">
        <v>23</v>
      </c>
      <c r="C10" s="125">
        <f t="shared" ref="C10" si="2">SUM(C11:C15)</f>
        <v>200961618</v>
      </c>
      <c r="D10" s="126">
        <v>578710.24</v>
      </c>
      <c r="E10" s="127">
        <f>SUM(E11:E15)</f>
        <v>201540328.24000001</v>
      </c>
      <c r="F10" s="128">
        <f>F11+F12+F15+F13</f>
        <v>12454013.51</v>
      </c>
      <c r="G10" s="129">
        <f>SUM(G11:G15)</f>
        <v>12608185.76</v>
      </c>
      <c r="H10" s="128">
        <f>SUM(H11:H15)</f>
        <v>12699380.859999999</v>
      </c>
      <c r="I10" s="128">
        <f>SUM(I11:I15)</f>
        <v>12859186.469999999</v>
      </c>
      <c r="J10" s="128">
        <f t="shared" ref="J10:Q10" si="3">SUM(J11:J15)</f>
        <v>22192408.960000001</v>
      </c>
      <c r="K10" s="128">
        <f t="shared" si="3"/>
        <v>12616831.050000001</v>
      </c>
      <c r="L10" s="128">
        <f t="shared" si="3"/>
        <v>12829513.68</v>
      </c>
      <c r="M10" s="128">
        <f t="shared" si="3"/>
        <v>13346199.02</v>
      </c>
      <c r="N10" s="128">
        <f t="shared" si="3"/>
        <v>12830172.620000001</v>
      </c>
      <c r="O10" s="128">
        <f>SUM(O11:O15)</f>
        <v>24388866.729999997</v>
      </c>
      <c r="P10" s="128">
        <f t="shared" si="3"/>
        <v>0</v>
      </c>
      <c r="Q10" s="129">
        <f t="shared" si="3"/>
        <v>0</v>
      </c>
      <c r="R10" s="130">
        <f>SUM(F10:Q10)</f>
        <v>148824758.66</v>
      </c>
    </row>
    <row r="11" spans="2:26" ht="15" customHeight="1" x14ac:dyDescent="0.2">
      <c r="B11" s="81" t="s">
        <v>24</v>
      </c>
      <c r="C11" s="110">
        <v>149301275</v>
      </c>
      <c r="D11" s="111">
        <v>578710.24</v>
      </c>
      <c r="E11" s="110">
        <f>+C11+D11</f>
        <v>149879985.24000001</v>
      </c>
      <c r="F11" s="105">
        <v>10321106.25</v>
      </c>
      <c r="G11" s="107">
        <v>10423606.25</v>
      </c>
      <c r="H11" s="105">
        <v>10542606.25</v>
      </c>
      <c r="I11" s="105">
        <v>10675883.6</v>
      </c>
      <c r="J11" s="105">
        <v>10634369.52</v>
      </c>
      <c r="K11" s="105">
        <v>10455689.58</v>
      </c>
      <c r="L11" s="105">
        <v>10604106.25</v>
      </c>
      <c r="M11" s="105">
        <v>11099640.359999999</v>
      </c>
      <c r="N11" s="105">
        <v>10661606.25</v>
      </c>
      <c r="O11" s="105">
        <v>11748378.289999999</v>
      </c>
      <c r="P11" s="105">
        <v>0</v>
      </c>
      <c r="Q11" s="109">
        <v>0</v>
      </c>
      <c r="R11" s="93">
        <f t="shared" si="1"/>
        <v>107166992.59999999</v>
      </c>
    </row>
    <row r="12" spans="2:26" ht="15" customHeight="1" x14ac:dyDescent="0.2">
      <c r="B12" s="81" t="s">
        <v>25</v>
      </c>
      <c r="C12" s="110">
        <v>30532000</v>
      </c>
      <c r="D12" s="120"/>
      <c r="E12" s="110">
        <f t="shared" ref="E12:E35" si="4">+C12+D12</f>
        <v>30532000</v>
      </c>
      <c r="F12" s="105">
        <v>565000</v>
      </c>
      <c r="G12" s="107">
        <v>565000</v>
      </c>
      <c r="H12" s="105">
        <v>555000</v>
      </c>
      <c r="I12" s="105">
        <v>555000</v>
      </c>
      <c r="J12" s="105">
        <v>9944564.4700000007</v>
      </c>
      <c r="K12" s="105">
        <v>572500</v>
      </c>
      <c r="L12" s="105">
        <v>602500</v>
      </c>
      <c r="M12" s="105">
        <v>570000</v>
      </c>
      <c r="N12" s="105">
        <v>545000</v>
      </c>
      <c r="O12" s="105">
        <v>10981564.439999999</v>
      </c>
      <c r="P12" s="105">
        <v>0</v>
      </c>
      <c r="Q12" s="109">
        <v>0</v>
      </c>
      <c r="R12" s="93">
        <f t="shared" si="1"/>
        <v>25456128.91</v>
      </c>
    </row>
    <row r="13" spans="2:26" ht="15" customHeight="1" x14ac:dyDescent="0.2">
      <c r="B13" s="81" t="s">
        <v>26</v>
      </c>
      <c r="C13" s="110">
        <v>432000</v>
      </c>
      <c r="D13" s="120"/>
      <c r="E13" s="110">
        <f t="shared" si="4"/>
        <v>432000</v>
      </c>
      <c r="F13" s="105">
        <v>0</v>
      </c>
      <c r="G13" s="107">
        <v>36000</v>
      </c>
      <c r="H13" s="105">
        <v>0</v>
      </c>
      <c r="I13" s="105">
        <v>22320</v>
      </c>
      <c r="J13" s="105">
        <v>0</v>
      </c>
      <c r="K13" s="105">
        <v>0</v>
      </c>
      <c r="L13" s="105">
        <v>8132.81</v>
      </c>
      <c r="M13" s="105">
        <v>36000</v>
      </c>
      <c r="N13" s="105">
        <v>0</v>
      </c>
      <c r="O13" s="105">
        <v>28247.78</v>
      </c>
      <c r="P13" s="105">
        <v>0</v>
      </c>
      <c r="Q13" s="109">
        <v>0</v>
      </c>
      <c r="R13" s="93">
        <f>SUM(F13:Q13)</f>
        <v>130700.59</v>
      </c>
    </row>
    <row r="14" spans="2:26" ht="13.5" customHeight="1" x14ac:dyDescent="0.2">
      <c r="B14" s="81" t="s">
        <v>27</v>
      </c>
      <c r="C14" s="108">
        <v>0</v>
      </c>
      <c r="D14" s="120"/>
      <c r="E14" s="108">
        <f t="shared" si="4"/>
        <v>0</v>
      </c>
      <c r="F14" s="105">
        <v>0</v>
      </c>
      <c r="G14" s="107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0</v>
      </c>
      <c r="Q14" s="109">
        <v>0</v>
      </c>
      <c r="R14" s="93">
        <f t="shared" si="1"/>
        <v>0</v>
      </c>
    </row>
    <row r="15" spans="2:26" ht="14.1" customHeight="1" x14ac:dyDescent="0.2">
      <c r="B15" s="82" t="s">
        <v>28</v>
      </c>
      <c r="C15" s="110">
        <v>20696343</v>
      </c>
      <c r="D15" s="111"/>
      <c r="E15" s="110">
        <f t="shared" si="4"/>
        <v>20696343</v>
      </c>
      <c r="F15" s="105">
        <v>1567907.26</v>
      </c>
      <c r="G15" s="107">
        <v>1583579.51</v>
      </c>
      <c r="H15" s="105">
        <v>1601774.61</v>
      </c>
      <c r="I15" s="105">
        <v>1605982.87</v>
      </c>
      <c r="J15" s="105">
        <v>1613474.97</v>
      </c>
      <c r="K15" s="105">
        <v>1588641.47</v>
      </c>
      <c r="L15" s="105">
        <v>1614774.62</v>
      </c>
      <c r="M15" s="105">
        <v>1640558.66</v>
      </c>
      <c r="N15" s="105">
        <v>1623566.37</v>
      </c>
      <c r="O15" s="105">
        <v>1630676.22</v>
      </c>
      <c r="P15" s="105">
        <v>0</v>
      </c>
      <c r="Q15" s="109">
        <v>0</v>
      </c>
      <c r="R15" s="93">
        <f t="shared" si="1"/>
        <v>16070936.560000001</v>
      </c>
    </row>
    <row r="16" spans="2:26" ht="15" customHeight="1" x14ac:dyDescent="0.2">
      <c r="B16" s="83" t="s">
        <v>29</v>
      </c>
      <c r="C16" s="115">
        <f>SUM(C17:C25)</f>
        <v>48106600</v>
      </c>
      <c r="D16" s="114">
        <v>11486851.76</v>
      </c>
      <c r="E16" s="114">
        <f>SUM(E17:E25)</f>
        <v>59593451.759999998</v>
      </c>
      <c r="F16" s="121">
        <f>SUM(F17:F25)</f>
        <v>1513378.1099999999</v>
      </c>
      <c r="G16" s="115">
        <f>SUM(G17:G25)</f>
        <v>1217906.8599999999</v>
      </c>
      <c r="H16" s="116">
        <f t="shared" ref="H16:Q16" si="5">SUM(H17:H25)</f>
        <v>4441995.4000000004</v>
      </c>
      <c r="I16" s="115">
        <f t="shared" si="5"/>
        <v>5818371.7399999993</v>
      </c>
      <c r="J16" s="115">
        <f t="shared" si="5"/>
        <v>3502135.8400000003</v>
      </c>
      <c r="K16" s="114">
        <f t="shared" si="5"/>
        <v>4463271.49</v>
      </c>
      <c r="L16" s="115">
        <f t="shared" si="5"/>
        <v>4516298.87</v>
      </c>
      <c r="M16" s="114">
        <f t="shared" si="5"/>
        <v>3179485.69</v>
      </c>
      <c r="N16" s="115">
        <f t="shared" si="5"/>
        <v>1601944.0499999998</v>
      </c>
      <c r="O16" s="114">
        <f t="shared" si="5"/>
        <v>3994723.6</v>
      </c>
      <c r="P16" s="117">
        <f t="shared" si="5"/>
        <v>0</v>
      </c>
      <c r="Q16" s="117">
        <f t="shared" si="5"/>
        <v>0</v>
      </c>
      <c r="R16" s="124">
        <f t="shared" si="1"/>
        <v>34249511.649999999</v>
      </c>
    </row>
    <row r="17" spans="2:20" ht="15" customHeight="1" x14ac:dyDescent="0.2">
      <c r="B17" s="81" t="s">
        <v>30</v>
      </c>
      <c r="C17" s="110">
        <v>8679600</v>
      </c>
      <c r="D17" s="112">
        <v>0</v>
      </c>
      <c r="E17" s="110">
        <f t="shared" si="4"/>
        <v>8679600</v>
      </c>
      <c r="F17" s="105">
        <v>618093.59</v>
      </c>
      <c r="G17" s="107">
        <v>59586.39</v>
      </c>
      <c r="H17" s="105">
        <v>627611.15</v>
      </c>
      <c r="I17" s="105">
        <v>1502081.91</v>
      </c>
      <c r="J17" s="105">
        <v>650244.18999999994</v>
      </c>
      <c r="K17" s="105">
        <v>707586.49</v>
      </c>
      <c r="L17" s="105">
        <v>666420.67000000004</v>
      </c>
      <c r="M17" s="105">
        <v>658311.96</v>
      </c>
      <c r="N17" s="105">
        <v>72534.320000000007</v>
      </c>
      <c r="O17" s="105">
        <v>687202.03</v>
      </c>
      <c r="P17" s="105">
        <v>0</v>
      </c>
      <c r="Q17" s="109">
        <v>0</v>
      </c>
      <c r="R17" s="93">
        <f t="shared" si="1"/>
        <v>6249672.7000000002</v>
      </c>
    </row>
    <row r="18" spans="2:20" ht="12.6" customHeight="1" x14ac:dyDescent="0.2">
      <c r="B18" s="82" t="s">
        <v>31</v>
      </c>
      <c r="C18" s="110">
        <v>7920000</v>
      </c>
      <c r="D18" s="112">
        <v>710000</v>
      </c>
      <c r="E18" s="110">
        <f t="shared" si="4"/>
        <v>8630000</v>
      </c>
      <c r="F18" s="105">
        <v>0</v>
      </c>
      <c r="G18" s="107">
        <v>0</v>
      </c>
      <c r="H18" s="105">
        <v>0</v>
      </c>
      <c r="I18" s="105">
        <v>74214.38</v>
      </c>
      <c r="J18" s="105">
        <v>51448</v>
      </c>
      <c r="K18" s="105">
        <v>74214.38</v>
      </c>
      <c r="L18" s="105">
        <v>734149.47</v>
      </c>
      <c r="M18" s="105">
        <v>0</v>
      </c>
      <c r="N18" s="105">
        <v>0</v>
      </c>
      <c r="O18" s="105">
        <v>603817.80000000005</v>
      </c>
      <c r="P18" s="105">
        <v>0</v>
      </c>
      <c r="Q18" s="109">
        <v>0</v>
      </c>
      <c r="R18" s="93">
        <f t="shared" si="1"/>
        <v>1537844.03</v>
      </c>
    </row>
    <row r="19" spans="2:20" ht="15" customHeight="1" x14ac:dyDescent="0.2">
      <c r="B19" s="81" t="s">
        <v>32</v>
      </c>
      <c r="C19" s="110">
        <v>5000000</v>
      </c>
      <c r="D19" s="112">
        <v>-391642</v>
      </c>
      <c r="E19" s="110">
        <f t="shared" si="4"/>
        <v>4608358</v>
      </c>
      <c r="F19" s="105">
        <v>108357.5</v>
      </c>
      <c r="G19" s="107">
        <v>466601.6</v>
      </c>
      <c r="H19" s="105">
        <v>696231.8</v>
      </c>
      <c r="I19" s="105">
        <v>400595.20000000001</v>
      </c>
      <c r="J19" s="105">
        <v>218635</v>
      </c>
      <c r="K19" s="105">
        <v>208227.5</v>
      </c>
      <c r="L19" s="105">
        <v>653372.52</v>
      </c>
      <c r="M19" s="105">
        <v>232897.5</v>
      </c>
      <c r="N19" s="105">
        <v>414565</v>
      </c>
      <c r="O19" s="105">
        <v>536307.91</v>
      </c>
      <c r="P19" s="105">
        <v>0</v>
      </c>
      <c r="Q19" s="109">
        <v>0</v>
      </c>
      <c r="R19" s="93">
        <f t="shared" si="1"/>
        <v>3935791.53</v>
      </c>
    </row>
    <row r="20" spans="2:20" ht="12.6" customHeight="1" x14ac:dyDescent="0.2">
      <c r="B20" s="81" t="s">
        <v>33</v>
      </c>
      <c r="C20" s="110">
        <v>500000</v>
      </c>
      <c r="D20" s="112">
        <v>531718</v>
      </c>
      <c r="E20" s="110">
        <f t="shared" si="4"/>
        <v>1031718</v>
      </c>
      <c r="F20" s="105">
        <v>0</v>
      </c>
      <c r="G20" s="107">
        <v>0</v>
      </c>
      <c r="H20" s="105">
        <v>451886.43</v>
      </c>
      <c r="I20" s="105">
        <v>138240.07999999999</v>
      </c>
      <c r="J20" s="105">
        <v>14450</v>
      </c>
      <c r="K20" s="105">
        <v>24525</v>
      </c>
      <c r="L20" s="105">
        <v>200000</v>
      </c>
      <c r="M20" s="105">
        <v>7255</v>
      </c>
      <c r="N20" s="105">
        <v>0</v>
      </c>
      <c r="O20" s="105">
        <v>19595</v>
      </c>
      <c r="P20" s="105">
        <v>0</v>
      </c>
      <c r="Q20" s="109">
        <v>0</v>
      </c>
      <c r="R20" s="93">
        <f t="shared" si="1"/>
        <v>855951.51</v>
      </c>
    </row>
    <row r="21" spans="2:20" ht="12.6" customHeight="1" x14ac:dyDescent="0.2">
      <c r="B21" s="81" t="s">
        <v>34</v>
      </c>
      <c r="C21" s="110">
        <v>13306000</v>
      </c>
      <c r="D21" s="111">
        <v>7039152</v>
      </c>
      <c r="E21" s="110">
        <f t="shared" si="4"/>
        <v>20345152</v>
      </c>
      <c r="F21" s="105">
        <v>95593.51</v>
      </c>
      <c r="G21" s="107">
        <v>268767.35999999999</v>
      </c>
      <c r="H21" s="105">
        <v>1934422.91</v>
      </c>
      <c r="I21" s="105">
        <v>1201499.8500000001</v>
      </c>
      <c r="J21" s="105">
        <v>1309787.97</v>
      </c>
      <c r="K21" s="105">
        <v>2165521.12</v>
      </c>
      <c r="L21" s="105">
        <v>1230509.8999999999</v>
      </c>
      <c r="M21" s="105">
        <v>1049367.1100000001</v>
      </c>
      <c r="N21" s="105">
        <v>443427.13</v>
      </c>
      <c r="O21" s="105">
        <v>1081777.3999999999</v>
      </c>
      <c r="P21" s="105">
        <v>0</v>
      </c>
      <c r="Q21" s="109">
        <v>0</v>
      </c>
      <c r="R21" s="93">
        <f t="shared" si="1"/>
        <v>10780674.26</v>
      </c>
    </row>
    <row r="22" spans="2:20" ht="15" customHeight="1" x14ac:dyDescent="0.2">
      <c r="B22" s="81" t="s">
        <v>35</v>
      </c>
      <c r="C22" s="110">
        <v>6020000</v>
      </c>
      <c r="D22" s="112">
        <v>1430615.79</v>
      </c>
      <c r="E22" s="110">
        <f t="shared" si="4"/>
        <v>7450615.79</v>
      </c>
      <c r="F22" s="105">
        <v>691333.51</v>
      </c>
      <c r="G22" s="107">
        <v>422951.51</v>
      </c>
      <c r="H22" s="105">
        <v>135872.71</v>
      </c>
      <c r="I22" s="105">
        <v>2123414.0299999998</v>
      </c>
      <c r="J22" s="105">
        <v>441845.1</v>
      </c>
      <c r="K22" s="105">
        <v>439507.1</v>
      </c>
      <c r="L22" s="105">
        <v>438558.6</v>
      </c>
      <c r="M22" s="105">
        <v>437379.6</v>
      </c>
      <c r="N22" s="105">
        <v>431877.6</v>
      </c>
      <c r="O22" s="105">
        <v>761749.84</v>
      </c>
      <c r="P22" s="105">
        <v>0</v>
      </c>
      <c r="Q22" s="109">
        <v>0</v>
      </c>
      <c r="R22" s="93">
        <f t="shared" si="1"/>
        <v>6324489.5999999987</v>
      </c>
    </row>
    <row r="23" spans="2:20" ht="22.5" x14ac:dyDescent="0.2">
      <c r="B23" s="82" t="s">
        <v>36</v>
      </c>
      <c r="C23" s="110">
        <v>2412000</v>
      </c>
      <c r="D23" s="112">
        <v>1917007.97</v>
      </c>
      <c r="E23" s="110">
        <f t="shared" si="4"/>
        <v>4329007.97</v>
      </c>
      <c r="F23" s="105">
        <v>0</v>
      </c>
      <c r="G23" s="107">
        <v>0</v>
      </c>
      <c r="H23" s="110">
        <v>430670.78</v>
      </c>
      <c r="I23" s="110">
        <v>296906.28999999998</v>
      </c>
      <c r="J23" s="105">
        <v>637725.96</v>
      </c>
      <c r="K23" s="105">
        <v>84000</v>
      </c>
      <c r="L23" s="105">
        <v>305148</v>
      </c>
      <c r="M23" s="105">
        <v>0</v>
      </c>
      <c r="N23" s="105">
        <v>239540</v>
      </c>
      <c r="O23" s="105">
        <v>247999.42</v>
      </c>
      <c r="P23" s="105">
        <v>0</v>
      </c>
      <c r="Q23" s="109">
        <v>0</v>
      </c>
      <c r="R23" s="93">
        <f t="shared" si="1"/>
        <v>2241990.4500000002</v>
      </c>
      <c r="T23" s="21"/>
    </row>
    <row r="24" spans="2:20" ht="15" customHeight="1" x14ac:dyDescent="0.2">
      <c r="B24" s="82" t="s">
        <v>37</v>
      </c>
      <c r="C24" s="110">
        <v>1269000</v>
      </c>
      <c r="D24" s="112">
        <v>250000</v>
      </c>
      <c r="E24" s="110">
        <f t="shared" si="4"/>
        <v>1519000</v>
      </c>
      <c r="F24" s="105">
        <v>0</v>
      </c>
      <c r="G24" s="107">
        <v>0</v>
      </c>
      <c r="H24" s="105">
        <v>165299.62</v>
      </c>
      <c r="I24" s="105">
        <v>81420</v>
      </c>
      <c r="J24" s="105">
        <v>177999.62</v>
      </c>
      <c r="K24" s="105">
        <v>0</v>
      </c>
      <c r="L24" s="105">
        <v>288139.71000000002</v>
      </c>
      <c r="M24" s="105">
        <v>110399.62</v>
      </c>
      <c r="N24" s="105">
        <v>0</v>
      </c>
      <c r="O24" s="105">
        <v>0</v>
      </c>
      <c r="P24" s="105">
        <v>0</v>
      </c>
      <c r="Q24" s="109">
        <v>0</v>
      </c>
      <c r="R24" s="93">
        <f t="shared" si="1"/>
        <v>823258.57</v>
      </c>
    </row>
    <row r="25" spans="2:20" ht="14.1" customHeight="1" x14ac:dyDescent="0.2">
      <c r="B25" s="82" t="s">
        <v>38</v>
      </c>
      <c r="C25" s="110">
        <v>3000000</v>
      </c>
      <c r="D25" s="112">
        <v>0</v>
      </c>
      <c r="E25" s="110">
        <f t="shared" si="4"/>
        <v>3000000</v>
      </c>
      <c r="F25" s="105">
        <v>0</v>
      </c>
      <c r="G25" s="107">
        <v>0</v>
      </c>
      <c r="H25" s="121">
        <v>0</v>
      </c>
      <c r="I25" s="105">
        <v>0</v>
      </c>
      <c r="J25" s="105">
        <v>0</v>
      </c>
      <c r="K25" s="105">
        <v>759689.9</v>
      </c>
      <c r="L25" s="105">
        <v>0</v>
      </c>
      <c r="M25" s="105">
        <v>683874.9</v>
      </c>
      <c r="N25" s="105">
        <v>0</v>
      </c>
      <c r="O25" s="105">
        <v>56274.2</v>
      </c>
      <c r="P25" s="105">
        <v>0</v>
      </c>
      <c r="Q25" s="109">
        <v>0</v>
      </c>
      <c r="R25" s="93">
        <f t="shared" si="1"/>
        <v>1499839</v>
      </c>
    </row>
    <row r="26" spans="2:20" ht="15" customHeight="1" x14ac:dyDescent="0.2">
      <c r="B26" s="83" t="s">
        <v>39</v>
      </c>
      <c r="C26" s="39">
        <f>SUM(C27:C35)</f>
        <v>20502282</v>
      </c>
      <c r="D26" s="123">
        <v>2624944</v>
      </c>
      <c r="E26" s="97">
        <f>SUM(E27:E35)</f>
        <v>23127226</v>
      </c>
      <c r="F26" s="39">
        <f t="shared" ref="F26:Q26" si="6">SUM(F27:F35)</f>
        <v>0</v>
      </c>
      <c r="G26" s="40">
        <f t="shared" si="6"/>
        <v>0</v>
      </c>
      <c r="H26" s="39">
        <f t="shared" si="6"/>
        <v>5219557.78</v>
      </c>
      <c r="I26" s="39">
        <f t="shared" si="6"/>
        <v>2172449.31</v>
      </c>
      <c r="J26" s="97">
        <f t="shared" si="6"/>
        <v>1469269.6300000001</v>
      </c>
      <c r="K26" s="39">
        <f t="shared" si="6"/>
        <v>1342670.74</v>
      </c>
      <c r="L26" s="97">
        <f t="shared" si="6"/>
        <v>249448</v>
      </c>
      <c r="M26" s="39">
        <f t="shared" si="6"/>
        <v>5799373.0600000005</v>
      </c>
      <c r="N26" s="97">
        <f t="shared" si="6"/>
        <v>685096.83000000007</v>
      </c>
      <c r="O26" s="46">
        <f t="shared" si="6"/>
        <v>27030</v>
      </c>
      <c r="P26" s="46">
        <f t="shared" si="6"/>
        <v>0</v>
      </c>
      <c r="Q26" s="39">
        <f t="shared" si="6"/>
        <v>0</v>
      </c>
      <c r="R26" s="41">
        <f>SUM(R27:R35)</f>
        <v>16964895.349999998</v>
      </c>
    </row>
    <row r="27" spans="2:20" ht="12" customHeight="1" x14ac:dyDescent="0.2">
      <c r="B27" s="82" t="s">
        <v>40</v>
      </c>
      <c r="C27" s="110">
        <v>2658000</v>
      </c>
      <c r="D27" s="112">
        <v>1363380</v>
      </c>
      <c r="E27" s="110">
        <f t="shared" si="4"/>
        <v>4021380</v>
      </c>
      <c r="F27" s="105">
        <v>0</v>
      </c>
      <c r="G27" s="107">
        <v>0</v>
      </c>
      <c r="H27" s="105">
        <v>432039.05</v>
      </c>
      <c r="I27" s="109">
        <v>21640</v>
      </c>
      <c r="J27" s="108">
        <v>921901.5</v>
      </c>
      <c r="K27" s="105">
        <v>9810</v>
      </c>
      <c r="L27" s="109">
        <v>17460</v>
      </c>
      <c r="M27" s="105">
        <v>375363.98</v>
      </c>
      <c r="N27" s="109">
        <v>19500</v>
      </c>
      <c r="O27" s="108">
        <v>27030</v>
      </c>
      <c r="P27" s="108">
        <v>0</v>
      </c>
      <c r="Q27" s="105">
        <v>0</v>
      </c>
      <c r="R27" s="93">
        <f t="shared" ref="R27:R35" si="7">SUM(F27:Q27)</f>
        <v>1824744.53</v>
      </c>
    </row>
    <row r="28" spans="2:20" ht="12.6" customHeight="1" x14ac:dyDescent="0.2">
      <c r="B28" s="81" t="s">
        <v>41</v>
      </c>
      <c r="C28" s="110">
        <v>380000</v>
      </c>
      <c r="D28" s="112">
        <v>-24000</v>
      </c>
      <c r="E28" s="110">
        <f t="shared" si="4"/>
        <v>356000</v>
      </c>
      <c r="F28" s="105">
        <v>0</v>
      </c>
      <c r="G28" s="107">
        <v>0</v>
      </c>
      <c r="H28" s="105">
        <v>0</v>
      </c>
      <c r="I28" s="109">
        <v>272827.8</v>
      </c>
      <c r="J28" s="108">
        <v>0</v>
      </c>
      <c r="K28" s="105">
        <v>0</v>
      </c>
      <c r="L28" s="109">
        <v>0</v>
      </c>
      <c r="M28" s="105">
        <v>0</v>
      </c>
      <c r="N28" s="109">
        <v>244514.88</v>
      </c>
      <c r="O28" s="108">
        <v>0</v>
      </c>
      <c r="P28" s="108">
        <v>0</v>
      </c>
      <c r="Q28" s="105">
        <v>0</v>
      </c>
      <c r="R28" s="93">
        <f t="shared" si="7"/>
        <v>517342.68</v>
      </c>
    </row>
    <row r="29" spans="2:20" ht="11.1" customHeight="1" x14ac:dyDescent="0.2">
      <c r="B29" s="82" t="s">
        <v>42</v>
      </c>
      <c r="C29" s="110">
        <v>937300</v>
      </c>
      <c r="D29" s="112">
        <v>-289580</v>
      </c>
      <c r="E29" s="110">
        <f t="shared" si="4"/>
        <v>647720</v>
      </c>
      <c r="F29" s="105">
        <v>0</v>
      </c>
      <c r="G29" s="107">
        <v>0</v>
      </c>
      <c r="H29" s="105">
        <v>73573</v>
      </c>
      <c r="I29" s="109">
        <v>37571.74</v>
      </c>
      <c r="J29" s="108">
        <v>82433.62</v>
      </c>
      <c r="K29" s="105">
        <v>52403.8</v>
      </c>
      <c r="L29" s="109">
        <v>0</v>
      </c>
      <c r="M29" s="105">
        <v>23334.5</v>
      </c>
      <c r="N29" s="109">
        <v>51099.9</v>
      </c>
      <c r="O29" s="108">
        <v>0</v>
      </c>
      <c r="P29" s="108">
        <v>0</v>
      </c>
      <c r="Q29" s="105">
        <v>0</v>
      </c>
      <c r="R29" s="93">
        <f t="shared" si="7"/>
        <v>320416.56</v>
      </c>
    </row>
    <row r="30" spans="2:20" ht="15" customHeight="1" x14ac:dyDescent="0.2">
      <c r="B30" s="82" t="s">
        <v>43</v>
      </c>
      <c r="C30" s="105">
        <v>0</v>
      </c>
      <c r="D30" s="112">
        <v>0</v>
      </c>
      <c r="E30" s="105">
        <f t="shared" si="4"/>
        <v>0</v>
      </c>
      <c r="F30" s="105">
        <v>0</v>
      </c>
      <c r="G30" s="107">
        <v>0</v>
      </c>
      <c r="H30" s="105">
        <v>0</v>
      </c>
      <c r="I30" s="109">
        <v>0</v>
      </c>
      <c r="J30" s="108">
        <v>0</v>
      </c>
      <c r="K30" s="105">
        <v>0</v>
      </c>
      <c r="L30" s="109">
        <v>0</v>
      </c>
      <c r="M30" s="105">
        <v>0</v>
      </c>
      <c r="N30" s="109"/>
      <c r="O30" s="108">
        <v>0</v>
      </c>
      <c r="P30" s="108">
        <v>0</v>
      </c>
      <c r="Q30" s="105">
        <v>0</v>
      </c>
      <c r="R30" s="93">
        <f>SUM(F30:Q30)</f>
        <v>0</v>
      </c>
    </row>
    <row r="31" spans="2:20" ht="15" customHeight="1" x14ac:dyDescent="0.2">
      <c r="B31" s="82" t="s">
        <v>44</v>
      </c>
      <c r="C31" s="110">
        <v>827800</v>
      </c>
      <c r="D31" s="112">
        <v>289203</v>
      </c>
      <c r="E31" s="110">
        <f t="shared" si="4"/>
        <v>1117003</v>
      </c>
      <c r="F31" s="105">
        <v>0</v>
      </c>
      <c r="G31" s="107">
        <v>0</v>
      </c>
      <c r="H31" s="105">
        <v>233640</v>
      </c>
      <c r="I31" s="109">
        <v>72216</v>
      </c>
      <c r="J31" s="108">
        <v>0</v>
      </c>
      <c r="K31" s="105">
        <v>218300</v>
      </c>
      <c r="L31" s="109">
        <v>0</v>
      </c>
      <c r="M31" s="105">
        <v>0</v>
      </c>
      <c r="N31" s="109">
        <v>97999.99</v>
      </c>
      <c r="O31" s="108">
        <v>0</v>
      </c>
      <c r="P31" s="108">
        <v>0</v>
      </c>
      <c r="Q31" s="105">
        <v>0</v>
      </c>
      <c r="R31" s="93">
        <f t="shared" si="7"/>
        <v>622155.99</v>
      </c>
    </row>
    <row r="32" spans="2:20" ht="14.1" customHeight="1" x14ac:dyDescent="0.2">
      <c r="B32" s="82" t="s">
        <v>45</v>
      </c>
      <c r="C32" s="122">
        <v>74550</v>
      </c>
      <c r="D32" s="112">
        <v>-20000</v>
      </c>
      <c r="E32" s="122">
        <f t="shared" si="4"/>
        <v>54550</v>
      </c>
      <c r="F32" s="105">
        <v>0</v>
      </c>
      <c r="G32" s="107">
        <v>0</v>
      </c>
      <c r="H32" s="105">
        <v>531</v>
      </c>
      <c r="I32" s="109">
        <v>14154.1</v>
      </c>
      <c r="J32" s="108">
        <v>5203.8</v>
      </c>
      <c r="K32" s="105">
        <v>43778</v>
      </c>
      <c r="L32" s="109">
        <v>0</v>
      </c>
      <c r="M32" s="105">
        <v>0</v>
      </c>
      <c r="N32" s="109">
        <v>0</v>
      </c>
      <c r="O32" s="108">
        <v>0</v>
      </c>
      <c r="P32" s="108">
        <v>0</v>
      </c>
      <c r="Q32" s="105">
        <v>0</v>
      </c>
      <c r="R32" s="93">
        <f t="shared" si="7"/>
        <v>63666.9</v>
      </c>
    </row>
    <row r="33" spans="2:18" ht="15.75" customHeight="1" x14ac:dyDescent="0.2">
      <c r="B33" s="82" t="s">
        <v>46</v>
      </c>
      <c r="C33" s="110">
        <v>12167232</v>
      </c>
      <c r="D33" s="112">
        <v>600902</v>
      </c>
      <c r="E33" s="110">
        <f t="shared" si="4"/>
        <v>12768134</v>
      </c>
      <c r="F33" s="105">
        <v>0</v>
      </c>
      <c r="G33" s="107">
        <v>0</v>
      </c>
      <c r="H33" s="105">
        <v>3541597.36</v>
      </c>
      <c r="I33" s="109">
        <v>1519531.2</v>
      </c>
      <c r="J33" s="108">
        <v>0</v>
      </c>
      <c r="K33" s="105">
        <v>151158</v>
      </c>
      <c r="L33" s="109">
        <v>0</v>
      </c>
      <c r="M33" s="105">
        <v>5000000</v>
      </c>
      <c r="N33" s="109">
        <v>10089</v>
      </c>
      <c r="O33" s="108">
        <v>0</v>
      </c>
      <c r="P33" s="108">
        <v>0</v>
      </c>
      <c r="Q33" s="105">
        <v>0</v>
      </c>
      <c r="R33" s="93">
        <f t="shared" si="7"/>
        <v>10222375.559999999</v>
      </c>
    </row>
    <row r="34" spans="2:18" ht="22.5" customHeight="1" x14ac:dyDescent="0.2">
      <c r="B34" s="84" t="s">
        <v>47</v>
      </c>
      <c r="C34" s="105">
        <v>0</v>
      </c>
      <c r="D34" s="112">
        <v>0</v>
      </c>
      <c r="E34" s="105">
        <f t="shared" si="4"/>
        <v>0</v>
      </c>
      <c r="F34" s="105">
        <v>0</v>
      </c>
      <c r="G34" s="107">
        <v>0</v>
      </c>
      <c r="H34" s="105">
        <v>0</v>
      </c>
      <c r="I34" s="109">
        <v>0</v>
      </c>
      <c r="J34" s="108">
        <v>0</v>
      </c>
      <c r="K34" s="105">
        <v>0</v>
      </c>
      <c r="L34" s="109">
        <v>0</v>
      </c>
      <c r="M34" s="105">
        <v>0</v>
      </c>
      <c r="N34" s="109">
        <v>0</v>
      </c>
      <c r="O34" s="108">
        <v>0</v>
      </c>
      <c r="P34" s="108">
        <v>0</v>
      </c>
      <c r="Q34" s="105">
        <v>0</v>
      </c>
      <c r="R34" s="93">
        <f t="shared" si="7"/>
        <v>0</v>
      </c>
    </row>
    <row r="35" spans="2:18" ht="15" customHeight="1" x14ac:dyDescent="0.2">
      <c r="B35" s="81" t="s">
        <v>48</v>
      </c>
      <c r="C35" s="110">
        <v>3457400</v>
      </c>
      <c r="D35" s="111">
        <v>705039</v>
      </c>
      <c r="E35" s="110">
        <f t="shared" si="4"/>
        <v>4162439</v>
      </c>
      <c r="F35" s="105">
        <v>0</v>
      </c>
      <c r="G35" s="107">
        <v>0</v>
      </c>
      <c r="H35" s="105">
        <v>938177.37</v>
      </c>
      <c r="I35" s="109">
        <v>234508.47</v>
      </c>
      <c r="J35" s="108">
        <v>459730.71</v>
      </c>
      <c r="K35" s="105">
        <v>867220.94</v>
      </c>
      <c r="L35" s="109">
        <v>231988</v>
      </c>
      <c r="M35" s="105">
        <v>400674.58</v>
      </c>
      <c r="N35" s="109">
        <v>261893.06</v>
      </c>
      <c r="O35" s="108">
        <v>0</v>
      </c>
      <c r="P35" s="108">
        <v>0</v>
      </c>
      <c r="Q35" s="105">
        <v>0</v>
      </c>
      <c r="R35" s="93">
        <f t="shared" si="7"/>
        <v>3394193.1300000004</v>
      </c>
    </row>
    <row r="36" spans="2:18" ht="15" customHeight="1" x14ac:dyDescent="0.2">
      <c r="B36" s="85" t="s">
        <v>49</v>
      </c>
      <c r="C36" s="39">
        <v>0</v>
      </c>
      <c r="D36" s="97">
        <v>0</v>
      </c>
      <c r="E36" s="97">
        <v>0</v>
      </c>
      <c r="F36" s="39">
        <v>0</v>
      </c>
      <c r="G36" s="40">
        <v>0</v>
      </c>
      <c r="H36" s="39">
        <v>0</v>
      </c>
      <c r="I36" s="97">
        <v>0</v>
      </c>
      <c r="J36" s="46">
        <v>0</v>
      </c>
      <c r="K36" s="39">
        <v>0</v>
      </c>
      <c r="L36" s="97">
        <v>0</v>
      </c>
      <c r="M36" s="39">
        <v>0</v>
      </c>
      <c r="N36" s="97">
        <v>0</v>
      </c>
      <c r="O36" s="46">
        <v>0</v>
      </c>
      <c r="P36" s="46">
        <v>0</v>
      </c>
      <c r="Q36" s="39">
        <v>0</v>
      </c>
      <c r="R36" s="41">
        <v>0</v>
      </c>
    </row>
    <row r="37" spans="2:18" ht="15" customHeight="1" x14ac:dyDescent="0.2">
      <c r="B37" s="82" t="s">
        <v>50</v>
      </c>
      <c r="C37" s="35">
        <v>0</v>
      </c>
      <c r="D37" s="95"/>
      <c r="E37" s="96">
        <v>0</v>
      </c>
      <c r="F37" s="35">
        <v>0</v>
      </c>
      <c r="G37" s="36">
        <v>0</v>
      </c>
      <c r="H37" s="35">
        <v>0</v>
      </c>
      <c r="I37" s="96">
        <v>0</v>
      </c>
      <c r="J37" s="43">
        <v>0</v>
      </c>
      <c r="K37" s="35">
        <v>0</v>
      </c>
      <c r="L37" s="96">
        <v>0</v>
      </c>
      <c r="M37" s="35">
        <v>0</v>
      </c>
      <c r="N37" s="96">
        <v>0</v>
      </c>
      <c r="O37" s="43">
        <v>0</v>
      </c>
      <c r="P37" s="43">
        <v>0</v>
      </c>
      <c r="Q37" s="35">
        <v>0</v>
      </c>
      <c r="R37" s="37">
        <v>0</v>
      </c>
    </row>
    <row r="38" spans="2:18" ht="14.1" customHeight="1" x14ac:dyDescent="0.2">
      <c r="B38" s="82" t="s">
        <v>51</v>
      </c>
      <c r="C38" s="35">
        <v>0</v>
      </c>
      <c r="D38" s="95"/>
      <c r="E38" s="96">
        <v>0</v>
      </c>
      <c r="F38" s="35">
        <v>0</v>
      </c>
      <c r="G38" s="36">
        <v>0</v>
      </c>
      <c r="H38" s="35">
        <v>0</v>
      </c>
      <c r="I38" s="96">
        <v>0</v>
      </c>
      <c r="J38" s="43">
        <v>0</v>
      </c>
      <c r="K38" s="35">
        <v>0</v>
      </c>
      <c r="L38" s="96">
        <v>0</v>
      </c>
      <c r="M38" s="35">
        <v>0</v>
      </c>
      <c r="N38" s="96">
        <v>0</v>
      </c>
      <c r="O38" s="43">
        <v>0</v>
      </c>
      <c r="P38" s="43">
        <v>0</v>
      </c>
      <c r="Q38" s="35">
        <v>0</v>
      </c>
      <c r="R38" s="37">
        <v>0</v>
      </c>
    </row>
    <row r="39" spans="2:18" ht="15.95" customHeight="1" x14ac:dyDescent="0.2">
      <c r="B39" s="82" t="s">
        <v>52</v>
      </c>
      <c r="C39" s="35">
        <v>0</v>
      </c>
      <c r="D39" s="95"/>
      <c r="E39" s="96">
        <v>0</v>
      </c>
      <c r="F39" s="35">
        <v>0</v>
      </c>
      <c r="G39" s="36">
        <v>0</v>
      </c>
      <c r="H39" s="35">
        <v>0</v>
      </c>
      <c r="I39" s="96">
        <v>0</v>
      </c>
      <c r="J39" s="43">
        <v>0</v>
      </c>
      <c r="K39" s="35">
        <v>0</v>
      </c>
      <c r="L39" s="96">
        <v>0</v>
      </c>
      <c r="M39" s="35">
        <v>0</v>
      </c>
      <c r="N39" s="96">
        <v>0</v>
      </c>
      <c r="O39" s="43">
        <v>0</v>
      </c>
      <c r="P39" s="43">
        <v>0</v>
      </c>
      <c r="Q39" s="35">
        <v>0</v>
      </c>
      <c r="R39" s="37">
        <v>0</v>
      </c>
    </row>
    <row r="40" spans="2:18" ht="25.5" customHeight="1" x14ac:dyDescent="0.2">
      <c r="B40" s="82" t="s">
        <v>53</v>
      </c>
      <c r="C40" s="35">
        <v>0</v>
      </c>
      <c r="D40" s="95"/>
      <c r="E40" s="96">
        <v>0</v>
      </c>
      <c r="F40" s="35">
        <v>0</v>
      </c>
      <c r="G40" s="36">
        <v>0</v>
      </c>
      <c r="H40" s="35">
        <v>0</v>
      </c>
      <c r="I40" s="96">
        <v>0</v>
      </c>
      <c r="J40" s="43">
        <v>0</v>
      </c>
      <c r="K40" s="35">
        <v>0</v>
      </c>
      <c r="L40" s="96">
        <v>0</v>
      </c>
      <c r="M40" s="35">
        <v>0</v>
      </c>
      <c r="N40" s="96">
        <v>0</v>
      </c>
      <c r="O40" s="43">
        <v>0</v>
      </c>
      <c r="P40" s="43">
        <v>0</v>
      </c>
      <c r="Q40" s="35">
        <v>0</v>
      </c>
      <c r="R40" s="37">
        <v>0</v>
      </c>
    </row>
    <row r="41" spans="2:18" ht="21.6" customHeight="1" x14ac:dyDescent="0.2">
      <c r="B41" s="82" t="s">
        <v>54</v>
      </c>
      <c r="C41" s="35">
        <v>0</v>
      </c>
      <c r="D41" s="95"/>
      <c r="E41" s="96">
        <v>0</v>
      </c>
      <c r="F41" s="35">
        <v>0</v>
      </c>
      <c r="G41" s="96">
        <v>0</v>
      </c>
      <c r="H41" s="43">
        <v>0</v>
      </c>
      <c r="I41" s="43">
        <v>0</v>
      </c>
      <c r="J41" s="43">
        <v>0</v>
      </c>
      <c r="K41" s="35">
        <v>0</v>
      </c>
      <c r="L41" s="96">
        <v>0</v>
      </c>
      <c r="M41" s="35">
        <v>0</v>
      </c>
      <c r="N41" s="96">
        <v>0</v>
      </c>
      <c r="O41" s="43">
        <v>0</v>
      </c>
      <c r="P41" s="43">
        <v>0</v>
      </c>
      <c r="Q41" s="35">
        <v>0</v>
      </c>
      <c r="R41" s="37">
        <v>0</v>
      </c>
    </row>
    <row r="42" spans="2:18" ht="13.5" customHeight="1" x14ac:dyDescent="0.2">
      <c r="B42" s="86" t="s">
        <v>55</v>
      </c>
      <c r="C42" s="65">
        <v>0</v>
      </c>
      <c r="D42" s="99"/>
      <c r="E42" s="67">
        <v>0</v>
      </c>
      <c r="F42" s="65">
        <v>0</v>
      </c>
      <c r="G42" s="67">
        <v>0</v>
      </c>
      <c r="H42" s="67"/>
      <c r="I42" s="67"/>
      <c r="J42" s="67"/>
      <c r="K42" s="67"/>
      <c r="L42" s="67"/>
      <c r="M42" s="65"/>
      <c r="N42" s="66"/>
      <c r="O42" s="67"/>
      <c r="P42" s="67"/>
      <c r="Q42" s="65"/>
      <c r="R42" s="87">
        <v>0</v>
      </c>
    </row>
    <row r="43" spans="2:18" ht="15" customHeight="1" x14ac:dyDescent="0.2">
      <c r="B43" s="82" t="s">
        <v>56</v>
      </c>
      <c r="C43" s="43">
        <v>0</v>
      </c>
      <c r="D43" s="95"/>
      <c r="E43" s="35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106">
        <v>0</v>
      </c>
      <c r="O43" s="106">
        <v>0</v>
      </c>
      <c r="P43" s="43">
        <v>0</v>
      </c>
      <c r="Q43" s="43">
        <v>0</v>
      </c>
      <c r="R43" s="37">
        <v>0</v>
      </c>
    </row>
    <row r="44" spans="2:18" ht="15" customHeight="1" x14ac:dyDescent="0.2">
      <c r="B44" s="82" t="s">
        <v>57</v>
      </c>
      <c r="C44" s="43">
        <v>0</v>
      </c>
      <c r="D44" s="95"/>
      <c r="E44" s="35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6">
        <v>0</v>
      </c>
      <c r="Q44" s="96">
        <v>0</v>
      </c>
      <c r="R44" s="37">
        <v>0</v>
      </c>
    </row>
    <row r="45" spans="2:18" ht="15" customHeight="1" x14ac:dyDescent="0.2">
      <c r="B45" s="85" t="s">
        <v>58</v>
      </c>
      <c r="C45" s="39">
        <f>SUM(C46:C52)</f>
        <v>0</v>
      </c>
      <c r="D45" s="97">
        <v>0</v>
      </c>
      <c r="E45" s="39">
        <f t="shared" ref="E45" si="8">SUM(E46:E52)</f>
        <v>0</v>
      </c>
      <c r="F45" s="46">
        <f t="shared" ref="F45" si="9">SUM(F46:F52)</f>
        <v>0</v>
      </c>
      <c r="G45" s="39">
        <f t="shared" ref="G45" si="10">SUM(G46:G52)</f>
        <v>0</v>
      </c>
      <c r="H45" s="39">
        <f t="shared" ref="H45" si="11">SUM(H46:H52)</f>
        <v>0</v>
      </c>
      <c r="I45" s="97">
        <f t="shared" ref="I45" si="12">SUM(I46:I52)</f>
        <v>0</v>
      </c>
      <c r="J45" s="46">
        <f t="shared" ref="J45" si="13">SUM(J46:J52)</f>
        <v>0</v>
      </c>
      <c r="K45" s="46">
        <f t="shared" ref="K45" si="14">SUM(K46:K52)</f>
        <v>0</v>
      </c>
      <c r="L45" s="46">
        <f t="shared" ref="L45" si="15">SUM(L46:L52)</f>
        <v>0</v>
      </c>
      <c r="M45" s="46">
        <f t="shared" ref="M45" si="16">SUM(M46:M52)</f>
        <v>0</v>
      </c>
      <c r="N45" s="46">
        <f t="shared" ref="N45" si="17">SUM(N46:N52)</f>
        <v>0</v>
      </c>
      <c r="O45" s="46">
        <f t="shared" ref="O45" si="18">SUM(O46:O52)</f>
        <v>0</v>
      </c>
      <c r="P45" s="46">
        <f t="shared" ref="P45" si="19">SUM(P46:P52)</f>
        <v>0</v>
      </c>
      <c r="Q45" s="46">
        <f t="shared" ref="Q45" si="20">SUM(Q46:Q52)</f>
        <v>0</v>
      </c>
      <c r="R45" s="41">
        <f t="shared" ref="R45" si="21">SUM(R46:R52)</f>
        <v>0</v>
      </c>
    </row>
    <row r="46" spans="2:18" ht="15" customHeight="1" x14ac:dyDescent="0.2">
      <c r="B46" s="82" t="s">
        <v>59</v>
      </c>
      <c r="C46" s="35">
        <v>0</v>
      </c>
      <c r="D46" s="96"/>
      <c r="E46" s="35">
        <v>0</v>
      </c>
      <c r="F46" s="35">
        <v>0</v>
      </c>
      <c r="G46" s="36">
        <v>0</v>
      </c>
      <c r="H46" s="35">
        <v>0</v>
      </c>
      <c r="I46" s="96">
        <v>0</v>
      </c>
      <c r="J46" s="43">
        <v>0</v>
      </c>
      <c r="K46" s="35">
        <v>0</v>
      </c>
      <c r="L46" s="96">
        <v>0</v>
      </c>
      <c r="M46" s="35">
        <v>0</v>
      </c>
      <c r="N46" s="96">
        <v>0</v>
      </c>
      <c r="O46" s="43">
        <v>0</v>
      </c>
      <c r="P46" s="43">
        <v>0</v>
      </c>
      <c r="Q46" s="43">
        <v>0</v>
      </c>
      <c r="R46" s="37">
        <v>0</v>
      </c>
    </row>
    <row r="47" spans="2:18" ht="17.25" customHeight="1" x14ac:dyDescent="0.2">
      <c r="B47" s="82" t="s">
        <v>60</v>
      </c>
      <c r="C47" s="35">
        <v>0</v>
      </c>
      <c r="D47" s="96"/>
      <c r="E47" s="35">
        <v>0</v>
      </c>
      <c r="F47" s="35">
        <v>0</v>
      </c>
      <c r="G47" s="36">
        <v>0</v>
      </c>
      <c r="H47" s="35">
        <v>0</v>
      </c>
      <c r="I47" s="96">
        <v>0</v>
      </c>
      <c r="J47" s="43">
        <v>0</v>
      </c>
      <c r="K47" s="35">
        <v>0</v>
      </c>
      <c r="L47" s="96">
        <v>0</v>
      </c>
      <c r="M47" s="35">
        <v>0</v>
      </c>
      <c r="N47" s="96">
        <v>0</v>
      </c>
      <c r="O47" s="43">
        <v>0</v>
      </c>
      <c r="P47" s="43">
        <v>0</v>
      </c>
      <c r="Q47" s="43">
        <v>0</v>
      </c>
      <c r="R47" s="37">
        <v>0</v>
      </c>
    </row>
    <row r="48" spans="2:18" ht="15.6" customHeight="1" x14ac:dyDescent="0.2">
      <c r="B48" s="82" t="s">
        <v>61</v>
      </c>
      <c r="C48" s="35">
        <v>0</v>
      </c>
      <c r="D48" s="96"/>
      <c r="E48" s="96">
        <v>0</v>
      </c>
      <c r="F48" s="35">
        <v>0</v>
      </c>
      <c r="G48" s="36">
        <v>0</v>
      </c>
      <c r="H48" s="35">
        <v>0</v>
      </c>
      <c r="I48" s="96">
        <v>0</v>
      </c>
      <c r="J48" s="43">
        <v>0</v>
      </c>
      <c r="K48" s="35">
        <v>0</v>
      </c>
      <c r="L48" s="96">
        <v>0</v>
      </c>
      <c r="M48" s="35">
        <v>0</v>
      </c>
      <c r="N48" s="96">
        <v>0</v>
      </c>
      <c r="O48" s="43">
        <v>0</v>
      </c>
      <c r="P48" s="43">
        <v>0</v>
      </c>
      <c r="Q48" s="35">
        <v>0</v>
      </c>
      <c r="R48" s="37">
        <v>0</v>
      </c>
    </row>
    <row r="49" spans="2:26" ht="23.1" customHeight="1" x14ac:dyDescent="0.2">
      <c r="B49" s="82" t="s">
        <v>62</v>
      </c>
      <c r="C49" s="35">
        <v>0</v>
      </c>
      <c r="D49" s="96"/>
      <c r="E49" s="96">
        <v>0</v>
      </c>
      <c r="F49" s="35">
        <v>0</v>
      </c>
      <c r="G49" s="36">
        <v>0</v>
      </c>
      <c r="H49" s="35">
        <v>0</v>
      </c>
      <c r="I49" s="96">
        <v>0</v>
      </c>
      <c r="J49" s="43">
        <v>0</v>
      </c>
      <c r="K49" s="35">
        <v>0</v>
      </c>
      <c r="L49" s="96">
        <v>0</v>
      </c>
      <c r="M49" s="35">
        <v>0</v>
      </c>
      <c r="N49" s="96">
        <v>0</v>
      </c>
      <c r="O49" s="43">
        <v>0</v>
      </c>
      <c r="P49" s="43">
        <v>0</v>
      </c>
      <c r="Q49" s="35">
        <v>0</v>
      </c>
      <c r="R49" s="37">
        <v>0</v>
      </c>
    </row>
    <row r="50" spans="2:26" ht="22.5" customHeight="1" x14ac:dyDescent="0.2">
      <c r="B50" s="82" t="s">
        <v>63</v>
      </c>
      <c r="C50" s="35">
        <v>0</v>
      </c>
      <c r="D50" s="96"/>
      <c r="E50" s="96">
        <v>0</v>
      </c>
      <c r="F50" s="35">
        <v>0</v>
      </c>
      <c r="G50" s="36">
        <v>0</v>
      </c>
      <c r="H50" s="35">
        <v>0</v>
      </c>
      <c r="I50" s="96">
        <v>0</v>
      </c>
      <c r="J50" s="43">
        <v>0</v>
      </c>
      <c r="K50" s="35">
        <v>0</v>
      </c>
      <c r="L50" s="96">
        <v>0</v>
      </c>
      <c r="M50" s="35">
        <v>0</v>
      </c>
      <c r="N50" s="96">
        <v>0</v>
      </c>
      <c r="O50" s="43">
        <v>0</v>
      </c>
      <c r="P50" s="43">
        <v>0</v>
      </c>
      <c r="Q50" s="35">
        <v>0</v>
      </c>
      <c r="R50" s="37">
        <v>0</v>
      </c>
    </row>
    <row r="51" spans="2:26" ht="15" customHeight="1" x14ac:dyDescent="0.2">
      <c r="B51" s="81" t="s">
        <v>64</v>
      </c>
      <c r="C51" s="35">
        <v>0</v>
      </c>
      <c r="D51" s="96"/>
      <c r="E51" s="96">
        <v>0</v>
      </c>
      <c r="F51" s="35">
        <v>0</v>
      </c>
      <c r="G51" s="36">
        <v>0</v>
      </c>
      <c r="H51" s="35">
        <v>0</v>
      </c>
      <c r="I51" s="96">
        <v>0</v>
      </c>
      <c r="J51" s="43">
        <v>0</v>
      </c>
      <c r="K51" s="35">
        <v>0</v>
      </c>
      <c r="L51" s="96">
        <v>0</v>
      </c>
      <c r="M51" s="35">
        <v>0</v>
      </c>
      <c r="N51" s="96">
        <v>0</v>
      </c>
      <c r="O51" s="43">
        <v>0</v>
      </c>
      <c r="P51" s="43">
        <v>0</v>
      </c>
      <c r="Q51" s="35">
        <v>0</v>
      </c>
      <c r="R51" s="37">
        <v>0</v>
      </c>
    </row>
    <row r="52" spans="2:26" ht="14.1" customHeight="1" x14ac:dyDescent="0.2">
      <c r="B52" s="82" t="s">
        <v>65</v>
      </c>
      <c r="C52" s="35">
        <v>0</v>
      </c>
      <c r="D52" s="96"/>
      <c r="E52" s="96">
        <v>0</v>
      </c>
      <c r="F52" s="35">
        <v>0</v>
      </c>
      <c r="G52" s="36">
        <v>0</v>
      </c>
      <c r="H52" s="35">
        <v>0</v>
      </c>
      <c r="I52" s="96">
        <v>0</v>
      </c>
      <c r="J52" s="43">
        <v>0</v>
      </c>
      <c r="K52" s="35">
        <v>0</v>
      </c>
      <c r="L52" s="96">
        <v>0</v>
      </c>
      <c r="M52" s="35">
        <v>0</v>
      </c>
      <c r="N52" s="96">
        <v>0</v>
      </c>
      <c r="O52" s="43">
        <v>0</v>
      </c>
      <c r="P52" s="43">
        <v>0</v>
      </c>
      <c r="Q52" s="35">
        <v>0</v>
      </c>
      <c r="R52" s="37">
        <v>0</v>
      </c>
    </row>
    <row r="53" spans="2:26" ht="13.5" customHeight="1" x14ac:dyDescent="0.2">
      <c r="B53" s="85" t="s">
        <v>66</v>
      </c>
      <c r="C53" s="115">
        <f>SUM(C54:C60)</f>
        <v>6654500</v>
      </c>
      <c r="D53" s="119">
        <v>14823710</v>
      </c>
      <c r="E53" s="114">
        <f>SUM(E54:E60)</f>
        <v>21478210</v>
      </c>
      <c r="F53" s="115">
        <f t="shared" ref="F53:R53" si="22">SUM(F54:F60)</f>
        <v>0</v>
      </c>
      <c r="G53" s="116">
        <f t="shared" si="22"/>
        <v>0</v>
      </c>
      <c r="H53" s="115">
        <f t="shared" si="22"/>
        <v>0</v>
      </c>
      <c r="I53" s="114">
        <f>SUM(I54:I62)</f>
        <v>242165.5</v>
      </c>
      <c r="J53" s="117">
        <f t="shared" si="22"/>
        <v>0</v>
      </c>
      <c r="K53" s="115">
        <f t="shared" si="22"/>
        <v>3119911.0999999996</v>
      </c>
      <c r="L53" s="114">
        <f t="shared" si="22"/>
        <v>824247.05</v>
      </c>
      <c r="M53" s="115">
        <f t="shared" si="22"/>
        <v>31270</v>
      </c>
      <c r="N53" s="114">
        <f t="shared" si="22"/>
        <v>7544108.9799999995</v>
      </c>
      <c r="O53" s="117">
        <f t="shared" si="22"/>
        <v>3073624.01</v>
      </c>
      <c r="P53" s="117">
        <f t="shared" si="22"/>
        <v>0</v>
      </c>
      <c r="Q53" s="115">
        <f t="shared" si="22"/>
        <v>0</v>
      </c>
      <c r="R53" s="118">
        <f t="shared" si="22"/>
        <v>14835326.640000001</v>
      </c>
    </row>
    <row r="54" spans="2:26" ht="12" customHeight="1" x14ac:dyDescent="0.2">
      <c r="B54" s="81" t="s">
        <v>67</v>
      </c>
      <c r="C54" s="110">
        <v>1021500</v>
      </c>
      <c r="D54" s="111">
        <v>213710</v>
      </c>
      <c r="E54" s="110">
        <f t="shared" ref="E54:E60" si="23">+C54+D54</f>
        <v>1235210</v>
      </c>
      <c r="F54" s="105">
        <v>0</v>
      </c>
      <c r="G54" s="107">
        <v>0</v>
      </c>
      <c r="H54" s="105">
        <v>0</v>
      </c>
      <c r="I54" s="110">
        <v>242165.5</v>
      </c>
      <c r="J54" s="108">
        <v>0</v>
      </c>
      <c r="K54" s="105">
        <v>1109987.99</v>
      </c>
      <c r="L54" s="109">
        <v>83898</v>
      </c>
      <c r="M54" s="105">
        <v>0</v>
      </c>
      <c r="N54" s="109">
        <v>85724.17</v>
      </c>
      <c r="O54" s="108">
        <v>0</v>
      </c>
      <c r="P54" s="108">
        <v>0</v>
      </c>
      <c r="Q54" s="105">
        <v>0</v>
      </c>
      <c r="R54" s="93">
        <f t="shared" ref="R54:R62" si="24">SUM(F54:Q54)</f>
        <v>1521775.66</v>
      </c>
    </row>
    <row r="55" spans="2:26" ht="12" customHeight="1" x14ac:dyDescent="0.2">
      <c r="B55" s="82" t="s">
        <v>68</v>
      </c>
      <c r="C55" s="110">
        <v>170000</v>
      </c>
      <c r="D55" s="112">
        <v>0</v>
      </c>
      <c r="E55" s="110">
        <f t="shared" si="23"/>
        <v>170000</v>
      </c>
      <c r="F55" s="105">
        <v>0</v>
      </c>
      <c r="G55" s="107">
        <v>0</v>
      </c>
      <c r="H55" s="105">
        <v>0</v>
      </c>
      <c r="I55" s="109">
        <v>0</v>
      </c>
      <c r="J55" s="108">
        <v>0</v>
      </c>
      <c r="K55" s="105">
        <v>35999.980000000003</v>
      </c>
      <c r="L55" s="109">
        <v>0</v>
      </c>
      <c r="M55" s="105">
        <v>0</v>
      </c>
      <c r="N55" s="109">
        <v>0</v>
      </c>
      <c r="O55" s="108">
        <v>0</v>
      </c>
      <c r="P55" s="108">
        <v>0</v>
      </c>
      <c r="Q55" s="105">
        <v>0</v>
      </c>
      <c r="R55" s="93">
        <f t="shared" si="24"/>
        <v>35999.980000000003</v>
      </c>
    </row>
    <row r="56" spans="2:26" ht="15" customHeight="1" x14ac:dyDescent="0.2">
      <c r="B56" s="82" t="s">
        <v>69</v>
      </c>
      <c r="C56" s="105">
        <v>0</v>
      </c>
      <c r="D56" s="112">
        <v>1758000</v>
      </c>
      <c r="E56" s="105">
        <f t="shared" si="23"/>
        <v>1758000</v>
      </c>
      <c r="F56" s="108">
        <v>0</v>
      </c>
      <c r="G56" s="108">
        <v>0</v>
      </c>
      <c r="H56" s="105">
        <v>0</v>
      </c>
      <c r="I56" s="109">
        <v>0</v>
      </c>
      <c r="J56" s="108">
        <v>0</v>
      </c>
      <c r="K56" s="105">
        <v>0</v>
      </c>
      <c r="L56" s="109">
        <v>0</v>
      </c>
      <c r="M56" s="105">
        <v>0</v>
      </c>
      <c r="N56" s="109">
        <v>0</v>
      </c>
      <c r="O56" s="108">
        <v>0</v>
      </c>
      <c r="P56" s="108">
        <v>0</v>
      </c>
      <c r="Q56" s="105">
        <v>0</v>
      </c>
      <c r="R56" s="93">
        <f t="shared" si="24"/>
        <v>0</v>
      </c>
    </row>
    <row r="57" spans="2:26" ht="15" customHeight="1" x14ac:dyDescent="0.2">
      <c r="B57" s="82" t="s">
        <v>70</v>
      </c>
      <c r="C57" s="110">
        <v>1800000</v>
      </c>
      <c r="D57" s="112">
        <v>11100000</v>
      </c>
      <c r="E57" s="110">
        <f t="shared" si="23"/>
        <v>12900000</v>
      </c>
      <c r="F57" s="108">
        <v>0</v>
      </c>
      <c r="G57" s="108">
        <v>0</v>
      </c>
      <c r="H57" s="105">
        <v>0</v>
      </c>
      <c r="I57" s="109">
        <v>0</v>
      </c>
      <c r="J57" s="108">
        <v>0</v>
      </c>
      <c r="K57" s="105">
        <v>0</v>
      </c>
      <c r="L57" s="109">
        <v>0</v>
      </c>
      <c r="M57" s="105">
        <v>0</v>
      </c>
      <c r="N57" s="109">
        <v>7362804.8099999996</v>
      </c>
      <c r="O57" s="108">
        <v>1822224.03</v>
      </c>
      <c r="P57" s="108">
        <v>0</v>
      </c>
      <c r="Q57" s="105">
        <v>0</v>
      </c>
      <c r="R57" s="93">
        <f t="shared" si="24"/>
        <v>9185028.8399999999</v>
      </c>
    </row>
    <row r="58" spans="2:26" ht="15" customHeight="1" x14ac:dyDescent="0.2">
      <c r="B58" s="82" t="s">
        <v>71</v>
      </c>
      <c r="C58" s="110">
        <v>163000</v>
      </c>
      <c r="D58" s="112">
        <v>2000</v>
      </c>
      <c r="E58" s="110">
        <f t="shared" si="23"/>
        <v>165000</v>
      </c>
      <c r="F58" s="108">
        <v>0</v>
      </c>
      <c r="G58" s="108">
        <v>0</v>
      </c>
      <c r="H58" s="108">
        <v>0</v>
      </c>
      <c r="I58" s="105">
        <v>0</v>
      </c>
      <c r="J58" s="108">
        <v>0</v>
      </c>
      <c r="K58" s="108">
        <v>139988.12</v>
      </c>
      <c r="L58" s="108">
        <v>740349.05</v>
      </c>
      <c r="M58" s="105">
        <v>31270</v>
      </c>
      <c r="N58" s="109">
        <v>95580</v>
      </c>
      <c r="O58" s="108">
        <v>201399.98</v>
      </c>
      <c r="P58" s="108">
        <v>0</v>
      </c>
      <c r="Q58" s="108">
        <v>0</v>
      </c>
      <c r="R58" s="93">
        <f t="shared" si="24"/>
        <v>1208587.1500000001</v>
      </c>
      <c r="S58" s="1"/>
      <c r="T58" s="1"/>
      <c r="U58" s="1"/>
      <c r="V58" s="1"/>
      <c r="W58" s="1"/>
      <c r="X58" s="1"/>
      <c r="Y58" s="1"/>
      <c r="Z58" s="1"/>
    </row>
    <row r="59" spans="2:26" ht="12" customHeight="1" x14ac:dyDescent="0.2">
      <c r="B59" s="82" t="s">
        <v>72</v>
      </c>
      <c r="C59" s="105">
        <v>0</v>
      </c>
      <c r="D59" s="112">
        <v>0</v>
      </c>
      <c r="E59" s="105">
        <f t="shared" si="23"/>
        <v>0</v>
      </c>
      <c r="F59" s="108">
        <v>0</v>
      </c>
      <c r="G59" s="108">
        <v>0</v>
      </c>
      <c r="H59" s="108">
        <v>0</v>
      </c>
      <c r="I59" s="105">
        <v>0</v>
      </c>
      <c r="J59" s="108">
        <v>0</v>
      </c>
      <c r="K59" s="108">
        <v>233935.01</v>
      </c>
      <c r="L59" s="108">
        <v>0</v>
      </c>
      <c r="M59" s="108">
        <v>0</v>
      </c>
      <c r="N59" s="108">
        <v>0</v>
      </c>
      <c r="O59" s="108">
        <v>0</v>
      </c>
      <c r="P59" s="108">
        <v>0</v>
      </c>
      <c r="Q59" s="108">
        <v>0</v>
      </c>
      <c r="R59" s="93">
        <f t="shared" si="24"/>
        <v>233935.01</v>
      </c>
      <c r="S59" s="1"/>
      <c r="T59" s="1"/>
      <c r="U59" s="1"/>
      <c r="V59" s="1"/>
      <c r="W59" s="1"/>
      <c r="X59" s="1"/>
      <c r="Y59" s="1"/>
      <c r="Z59" s="1"/>
    </row>
    <row r="60" spans="2:26" ht="12.6" customHeight="1" x14ac:dyDescent="0.2">
      <c r="B60" s="82" t="s">
        <v>73</v>
      </c>
      <c r="C60" s="113">
        <v>3500000</v>
      </c>
      <c r="D60" s="112">
        <v>1750000</v>
      </c>
      <c r="E60" s="110">
        <f t="shared" si="23"/>
        <v>5250000</v>
      </c>
      <c r="F60" s="108">
        <v>0</v>
      </c>
      <c r="G60" s="108">
        <v>0</v>
      </c>
      <c r="H60" s="108">
        <v>0</v>
      </c>
      <c r="I60" s="105">
        <v>0</v>
      </c>
      <c r="J60" s="108">
        <v>0</v>
      </c>
      <c r="K60" s="108">
        <v>1600000</v>
      </c>
      <c r="L60" s="108">
        <v>0</v>
      </c>
      <c r="M60" s="108">
        <v>0</v>
      </c>
      <c r="N60" s="108">
        <v>0</v>
      </c>
      <c r="O60" s="108">
        <v>1050000</v>
      </c>
      <c r="P60" s="109">
        <v>0</v>
      </c>
      <c r="Q60" s="109">
        <v>0</v>
      </c>
      <c r="R60" s="93">
        <f t="shared" si="24"/>
        <v>2650000</v>
      </c>
      <c r="S60" s="1"/>
      <c r="T60" s="1"/>
      <c r="U60" s="1"/>
      <c r="V60" s="1"/>
      <c r="W60" s="1"/>
      <c r="X60" s="1"/>
      <c r="Y60" s="1"/>
      <c r="Z60" s="1"/>
    </row>
    <row r="61" spans="2:26" ht="14.1" customHeight="1" x14ac:dyDescent="0.2">
      <c r="B61" s="82" t="s">
        <v>74</v>
      </c>
      <c r="C61" s="105">
        <v>0</v>
      </c>
      <c r="D61" s="112"/>
      <c r="E61" s="105">
        <v>0</v>
      </c>
      <c r="F61" s="108">
        <v>0</v>
      </c>
      <c r="G61" s="108">
        <v>0</v>
      </c>
      <c r="H61" s="108">
        <v>0</v>
      </c>
      <c r="I61" s="105">
        <v>0</v>
      </c>
      <c r="J61" s="108">
        <v>0</v>
      </c>
      <c r="K61" s="108">
        <v>0</v>
      </c>
      <c r="L61" s="108">
        <v>0</v>
      </c>
      <c r="M61" s="105">
        <v>0</v>
      </c>
      <c r="N61" s="109">
        <v>0</v>
      </c>
      <c r="O61" s="108">
        <v>0</v>
      </c>
      <c r="P61" s="108">
        <v>0</v>
      </c>
      <c r="Q61" s="108">
        <v>0</v>
      </c>
      <c r="R61" s="93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3.5" customHeight="1" x14ac:dyDescent="0.2">
      <c r="B62" s="82" t="s">
        <v>75</v>
      </c>
      <c r="C62" s="108">
        <v>0</v>
      </c>
      <c r="D62" s="112"/>
      <c r="E62" s="108">
        <v>0</v>
      </c>
      <c r="F62" s="108">
        <v>0</v>
      </c>
      <c r="G62" s="108">
        <v>0</v>
      </c>
      <c r="H62" s="108">
        <v>0</v>
      </c>
      <c r="I62" s="105">
        <v>0</v>
      </c>
      <c r="J62" s="108">
        <v>0</v>
      </c>
      <c r="K62" s="108">
        <v>0</v>
      </c>
      <c r="L62" s="108">
        <v>0</v>
      </c>
      <c r="M62" s="105">
        <v>0</v>
      </c>
      <c r="N62" s="109">
        <v>0</v>
      </c>
      <c r="O62" s="108">
        <v>0</v>
      </c>
      <c r="P62" s="108">
        <v>0</v>
      </c>
      <c r="Q62" s="105">
        <v>0</v>
      </c>
      <c r="R62" s="93">
        <f t="shared" si="24"/>
        <v>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45" t="s">
        <v>76</v>
      </c>
      <c r="C63" s="39">
        <f>SUM(C64:C67)</f>
        <v>0</v>
      </c>
      <c r="D63" s="97">
        <v>0</v>
      </c>
      <c r="E63" s="46">
        <f t="shared" ref="E63" si="25">SUM(E64:E67)</f>
        <v>0</v>
      </c>
      <c r="F63" s="46">
        <f t="shared" ref="F63" si="26">SUM(F64:F67)</f>
        <v>0</v>
      </c>
      <c r="G63" s="46">
        <f t="shared" ref="G63" si="27">SUM(G64:G67)</f>
        <v>0</v>
      </c>
      <c r="H63" s="46">
        <f t="shared" ref="H63" si="28">SUM(H64:H67)</f>
        <v>0</v>
      </c>
      <c r="I63" s="46">
        <f t="shared" ref="I63" si="29">SUM(I64:I67)</f>
        <v>0</v>
      </c>
      <c r="J63" s="46">
        <f t="shared" ref="J63" si="30">SUM(J64:J67)</f>
        <v>0</v>
      </c>
      <c r="K63" s="39">
        <f t="shared" ref="K63" si="31">SUM(K64:K67)</f>
        <v>0</v>
      </c>
      <c r="L63" s="97">
        <f t="shared" ref="L63" si="32">SUM(L64:L67)</f>
        <v>0</v>
      </c>
      <c r="M63" s="39">
        <f t="shared" ref="M63" si="33">SUM(M64:M67)</f>
        <v>0</v>
      </c>
      <c r="N63" s="97">
        <f t="shared" ref="N63" si="34">SUM(N64:N67)</f>
        <v>0</v>
      </c>
      <c r="O63" s="46">
        <f t="shared" ref="O63" si="35">SUM(O64:O67)</f>
        <v>0</v>
      </c>
      <c r="P63" s="46">
        <f t="shared" ref="P63" si="36">SUM(P64:P67)</f>
        <v>0</v>
      </c>
      <c r="Q63" s="39">
        <f t="shared" ref="Q63" si="37">SUM(Q64:Q67)</f>
        <v>0</v>
      </c>
      <c r="R63" s="41">
        <f t="shared" ref="R63" si="38">SUM(R64:R67)</f>
        <v>0</v>
      </c>
      <c r="S63" s="1"/>
      <c r="T63" s="1"/>
      <c r="U63" s="1"/>
      <c r="V63" s="1"/>
      <c r="W63" s="1"/>
      <c r="X63" s="1"/>
      <c r="Y63" s="1"/>
      <c r="Z63" s="1"/>
    </row>
    <row r="64" spans="2:26" ht="12.75" customHeight="1" x14ac:dyDescent="0.2">
      <c r="B64" s="42" t="s">
        <v>77</v>
      </c>
      <c r="C64" s="35">
        <v>0</v>
      </c>
      <c r="D64" s="96"/>
      <c r="E64" s="43">
        <v>0</v>
      </c>
      <c r="F64" s="35">
        <v>0</v>
      </c>
      <c r="G64" s="35">
        <v>0</v>
      </c>
      <c r="H64" s="43">
        <v>0</v>
      </c>
      <c r="I64" s="43">
        <v>0</v>
      </c>
      <c r="J64" s="43">
        <v>0</v>
      </c>
      <c r="K64" s="35">
        <v>0</v>
      </c>
      <c r="L64" s="96">
        <v>0</v>
      </c>
      <c r="M64" s="35">
        <v>0</v>
      </c>
      <c r="N64" s="96">
        <v>0</v>
      </c>
      <c r="O64" s="43">
        <v>0</v>
      </c>
      <c r="P64" s="43">
        <v>0</v>
      </c>
      <c r="Q64" s="35">
        <v>0</v>
      </c>
      <c r="R64" s="37">
        <v>0</v>
      </c>
      <c r="S64" s="1"/>
      <c r="T64" s="1"/>
      <c r="U64" s="1"/>
      <c r="V64" s="1"/>
      <c r="W64" s="1"/>
      <c r="X64" s="1"/>
      <c r="Y64" s="1"/>
      <c r="Z64" s="1"/>
    </row>
    <row r="65" spans="2:26" ht="12.75" customHeight="1" x14ac:dyDescent="0.2">
      <c r="B65" s="42" t="s">
        <v>78</v>
      </c>
      <c r="C65" s="35">
        <v>0</v>
      </c>
      <c r="D65" s="96"/>
      <c r="E65" s="96">
        <v>0</v>
      </c>
      <c r="F65" s="35">
        <v>0</v>
      </c>
      <c r="G65" s="43">
        <v>0</v>
      </c>
      <c r="H65" s="43">
        <v>0</v>
      </c>
      <c r="I65" s="43">
        <v>0</v>
      </c>
      <c r="J65" s="43">
        <v>0</v>
      </c>
      <c r="K65" s="35">
        <v>0</v>
      </c>
      <c r="L65" s="96">
        <v>0</v>
      </c>
      <c r="M65" s="35">
        <v>0</v>
      </c>
      <c r="N65" s="96">
        <v>0</v>
      </c>
      <c r="O65" s="43">
        <v>0</v>
      </c>
      <c r="P65" s="43">
        <v>0</v>
      </c>
      <c r="Q65" s="35">
        <v>0</v>
      </c>
      <c r="R65" s="37">
        <v>0</v>
      </c>
      <c r="S65" s="1"/>
      <c r="T65" s="1"/>
      <c r="U65" s="1"/>
      <c r="V65" s="1"/>
      <c r="W65" s="1"/>
      <c r="X65" s="1"/>
      <c r="Y65" s="1"/>
      <c r="Z65" s="1"/>
    </row>
    <row r="66" spans="2:26" ht="15.75" customHeight="1" x14ac:dyDescent="0.2">
      <c r="B66" s="42" t="s">
        <v>79</v>
      </c>
      <c r="C66" s="35">
        <v>0</v>
      </c>
      <c r="D66" s="96"/>
      <c r="E66" s="96">
        <v>0</v>
      </c>
      <c r="F66" s="35">
        <v>0</v>
      </c>
      <c r="G66" s="43">
        <v>0</v>
      </c>
      <c r="H66" s="43">
        <v>0</v>
      </c>
      <c r="I66" s="43">
        <v>0</v>
      </c>
      <c r="J66" s="43">
        <v>0</v>
      </c>
      <c r="K66" s="35">
        <v>0</v>
      </c>
      <c r="L66" s="96">
        <v>0</v>
      </c>
      <c r="M66" s="35">
        <v>0</v>
      </c>
      <c r="N66" s="96">
        <v>0</v>
      </c>
      <c r="O66" s="43">
        <v>0</v>
      </c>
      <c r="P66" s="43">
        <v>0</v>
      </c>
      <c r="Q66" s="35">
        <v>0</v>
      </c>
      <c r="R66" s="37">
        <v>0</v>
      </c>
      <c r="S66" s="1"/>
      <c r="T66" s="1"/>
      <c r="U66" s="1"/>
      <c r="V66" s="1"/>
      <c r="W66" s="1"/>
      <c r="X66" s="1"/>
      <c r="Y66" s="1"/>
      <c r="Z66" s="1"/>
    </row>
    <row r="67" spans="2:26" ht="24" customHeight="1" x14ac:dyDescent="0.2">
      <c r="B67" s="44" t="s">
        <v>80</v>
      </c>
      <c r="C67" s="35">
        <v>0</v>
      </c>
      <c r="D67" s="96"/>
      <c r="E67" s="43">
        <v>0</v>
      </c>
      <c r="F67" s="35">
        <v>0</v>
      </c>
      <c r="G67" s="43">
        <v>0</v>
      </c>
      <c r="H67" s="43">
        <v>0</v>
      </c>
      <c r="I67" s="43">
        <v>0</v>
      </c>
      <c r="J67" s="43">
        <v>0</v>
      </c>
      <c r="K67" s="35">
        <v>0</v>
      </c>
      <c r="L67" s="96">
        <v>0</v>
      </c>
      <c r="M67" s="35">
        <v>0</v>
      </c>
      <c r="N67" s="96">
        <v>0</v>
      </c>
      <c r="O67" s="43">
        <v>0</v>
      </c>
      <c r="P67" s="43">
        <v>0</v>
      </c>
      <c r="Q67" s="35">
        <v>0</v>
      </c>
      <c r="R67" s="37">
        <v>0</v>
      </c>
      <c r="S67" s="1"/>
      <c r="T67" s="1"/>
      <c r="U67" s="1"/>
      <c r="V67" s="1"/>
      <c r="W67" s="1"/>
      <c r="X67" s="1"/>
      <c r="Y67" s="1"/>
      <c r="Z67" s="1"/>
    </row>
    <row r="68" spans="2:26" ht="15" customHeight="1" x14ac:dyDescent="0.2">
      <c r="B68" s="45" t="s">
        <v>81</v>
      </c>
      <c r="C68" s="39">
        <f>SUM(C69:C70)</f>
        <v>0</v>
      </c>
      <c r="D68" s="97">
        <v>0</v>
      </c>
      <c r="E68" s="46">
        <f t="shared" ref="E68" si="39">SUM(E69:E70)</f>
        <v>0</v>
      </c>
      <c r="F68" s="39">
        <f t="shared" ref="F68" si="40">SUM(F69:F70)</f>
        <v>0</v>
      </c>
      <c r="G68" s="46">
        <f t="shared" ref="G68" si="41">SUM(G69:G70)</f>
        <v>0</v>
      </c>
      <c r="H68" s="46">
        <f t="shared" ref="H68" si="42">SUM(H69:H70)</f>
        <v>0</v>
      </c>
      <c r="I68" s="46">
        <f t="shared" ref="I68" si="43">SUM(I69:I70)</f>
        <v>0</v>
      </c>
      <c r="J68" s="46">
        <f t="shared" ref="J68" si="44">SUM(J69:J70)</f>
        <v>0</v>
      </c>
      <c r="K68" s="39">
        <f t="shared" ref="K68" si="45">SUM(K69:K70)</f>
        <v>0</v>
      </c>
      <c r="L68" s="97">
        <f t="shared" ref="L68" si="46">SUM(L69:L70)</f>
        <v>0</v>
      </c>
      <c r="M68" s="39">
        <f t="shared" ref="M68" si="47">SUM(M69:M70)</f>
        <v>0</v>
      </c>
      <c r="N68" s="97">
        <f t="shared" ref="N68" si="48">SUM(N69:N70)</f>
        <v>0</v>
      </c>
      <c r="O68" s="46">
        <f t="shared" ref="O68" si="49">SUM(O69:O70)</f>
        <v>0</v>
      </c>
      <c r="P68" s="46">
        <f t="shared" ref="P68" si="50">SUM(P69:P70)</f>
        <v>0</v>
      </c>
      <c r="Q68" s="39">
        <f t="shared" ref="Q68" si="51">SUM(Q69:Q70)</f>
        <v>0</v>
      </c>
      <c r="R68" s="41">
        <f t="shared" ref="R68" si="52">SUM(R69:R70)</f>
        <v>0</v>
      </c>
      <c r="S68" s="1"/>
      <c r="T68" s="1"/>
      <c r="U68" s="1"/>
      <c r="V68" s="1"/>
      <c r="W68" s="1"/>
      <c r="X68" s="1"/>
      <c r="Y68" s="1"/>
      <c r="Z68" s="1"/>
    </row>
    <row r="69" spans="2:26" ht="15" customHeight="1" x14ac:dyDescent="0.2">
      <c r="B69" s="42" t="s">
        <v>82</v>
      </c>
      <c r="C69" s="35">
        <v>0</v>
      </c>
      <c r="D69" s="96"/>
      <c r="E69" s="43">
        <v>0</v>
      </c>
      <c r="F69" s="35">
        <v>0</v>
      </c>
      <c r="G69" s="43">
        <v>0</v>
      </c>
      <c r="H69" s="43">
        <v>0</v>
      </c>
      <c r="I69" s="43">
        <v>0</v>
      </c>
      <c r="J69" s="43">
        <v>0</v>
      </c>
      <c r="K69" s="35">
        <v>0</v>
      </c>
      <c r="L69" s="96">
        <v>0</v>
      </c>
      <c r="M69" s="35">
        <v>0</v>
      </c>
      <c r="N69" s="96">
        <v>0</v>
      </c>
      <c r="O69" s="43">
        <v>0</v>
      </c>
      <c r="P69" s="43">
        <v>0</v>
      </c>
      <c r="Q69" s="35">
        <v>0</v>
      </c>
      <c r="R69" s="37">
        <v>0</v>
      </c>
      <c r="S69" s="1"/>
      <c r="T69" s="1"/>
      <c r="U69" s="1"/>
      <c r="V69" s="1"/>
      <c r="W69" s="1"/>
      <c r="X69" s="1"/>
      <c r="Y69" s="1"/>
      <c r="Z69" s="1"/>
    </row>
    <row r="70" spans="2:26" ht="15" customHeight="1" x14ac:dyDescent="0.2">
      <c r="B70" s="42" t="s">
        <v>83</v>
      </c>
      <c r="C70" s="35">
        <v>0</v>
      </c>
      <c r="D70" s="96"/>
      <c r="E70" s="43">
        <v>0</v>
      </c>
      <c r="F70" s="35">
        <v>0</v>
      </c>
      <c r="G70" s="43">
        <v>0</v>
      </c>
      <c r="H70" s="43">
        <v>0</v>
      </c>
      <c r="I70" s="43">
        <v>0</v>
      </c>
      <c r="J70" s="43">
        <v>0</v>
      </c>
      <c r="K70" s="35">
        <v>0</v>
      </c>
      <c r="L70" s="96">
        <v>0</v>
      </c>
      <c r="M70" s="35">
        <v>0</v>
      </c>
      <c r="N70" s="96">
        <v>0</v>
      </c>
      <c r="O70" s="43">
        <v>0</v>
      </c>
      <c r="P70" s="43">
        <v>0</v>
      </c>
      <c r="Q70" s="35">
        <v>0</v>
      </c>
      <c r="R70" s="37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42" t="s">
        <v>84</v>
      </c>
      <c r="C71" s="35">
        <v>0</v>
      </c>
      <c r="D71" s="96"/>
      <c r="E71" s="43">
        <v>0</v>
      </c>
      <c r="F71" s="35">
        <v>0</v>
      </c>
      <c r="G71" s="43">
        <v>0</v>
      </c>
      <c r="H71" s="43">
        <v>0</v>
      </c>
      <c r="I71" s="43">
        <v>0</v>
      </c>
      <c r="J71" s="43">
        <v>0</v>
      </c>
      <c r="K71" s="35">
        <v>0</v>
      </c>
      <c r="L71" s="96">
        <v>0</v>
      </c>
      <c r="M71" s="35">
        <v>0</v>
      </c>
      <c r="N71" s="96">
        <v>0</v>
      </c>
      <c r="O71" s="43">
        <v>0</v>
      </c>
      <c r="P71" s="43">
        <v>0</v>
      </c>
      <c r="Q71" s="35">
        <v>0</v>
      </c>
      <c r="R71" s="37"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42" t="s">
        <v>85</v>
      </c>
      <c r="C72" s="43">
        <v>0</v>
      </c>
      <c r="D72" s="96"/>
      <c r="E72" s="35">
        <v>0</v>
      </c>
      <c r="F72" s="36">
        <v>0</v>
      </c>
      <c r="G72" s="43">
        <v>0</v>
      </c>
      <c r="H72" s="43">
        <v>0</v>
      </c>
      <c r="I72" s="43">
        <v>0</v>
      </c>
      <c r="J72" s="43">
        <v>0</v>
      </c>
      <c r="K72" s="35">
        <v>0</v>
      </c>
      <c r="L72" s="96">
        <v>0</v>
      </c>
      <c r="M72" s="35">
        <v>0</v>
      </c>
      <c r="N72" s="96">
        <v>0</v>
      </c>
      <c r="O72" s="43">
        <v>0</v>
      </c>
      <c r="P72" s="43">
        <v>0</v>
      </c>
      <c r="Q72" s="35">
        <v>0</v>
      </c>
      <c r="R72" s="37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42" t="s">
        <v>86</v>
      </c>
      <c r="C73" s="35">
        <v>0</v>
      </c>
      <c r="D73" s="96"/>
      <c r="E73" s="35">
        <v>0</v>
      </c>
      <c r="F73" s="36">
        <v>0</v>
      </c>
      <c r="G73" s="43">
        <v>0</v>
      </c>
      <c r="H73" s="43">
        <v>0</v>
      </c>
      <c r="I73" s="43">
        <v>0</v>
      </c>
      <c r="J73" s="43">
        <v>0</v>
      </c>
      <c r="K73" s="35">
        <v>0</v>
      </c>
      <c r="L73" s="96">
        <v>0</v>
      </c>
      <c r="M73" s="35">
        <v>0</v>
      </c>
      <c r="N73" s="96">
        <v>0</v>
      </c>
      <c r="O73" s="43">
        <v>0</v>
      </c>
      <c r="P73" s="43">
        <v>0</v>
      </c>
      <c r="Q73" s="43">
        <v>0</v>
      </c>
      <c r="R73" s="37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88" t="s">
        <v>87</v>
      </c>
      <c r="C74" s="40">
        <f>SUM(C75:C79)</f>
        <v>0</v>
      </c>
      <c r="D74" s="97">
        <v>0</v>
      </c>
      <c r="E74" s="39">
        <f t="shared" ref="E74" si="53">SUM(E75:E78)</f>
        <v>0</v>
      </c>
      <c r="F74" s="97">
        <f t="shared" ref="F74" si="54">SUM(F75:F78)</f>
        <v>0</v>
      </c>
      <c r="G74" s="46">
        <f t="shared" ref="G74" si="55">SUM(G75:G78)</f>
        <v>0</v>
      </c>
      <c r="H74" s="46">
        <f t="shared" ref="H74" si="56">SUM(H75:H78)</f>
        <v>0</v>
      </c>
      <c r="I74" s="46">
        <f t="shared" ref="I74" si="57">SUM(I75:I78)</f>
        <v>0</v>
      </c>
      <c r="J74" s="46">
        <f t="shared" ref="J74" si="58">SUM(J75:J78)</f>
        <v>0</v>
      </c>
      <c r="K74" s="39">
        <f t="shared" ref="K74" si="59">SUM(K75:K78)</f>
        <v>0</v>
      </c>
      <c r="L74" s="97">
        <f t="shared" ref="L74" si="60">SUM(L75:L78)</f>
        <v>0</v>
      </c>
      <c r="M74" s="39">
        <f t="shared" ref="M74" si="61">SUM(M75:M78)</f>
        <v>0</v>
      </c>
      <c r="N74" s="97">
        <f t="shared" ref="N74" si="62">SUM(N75:N78)</f>
        <v>0</v>
      </c>
      <c r="O74" s="46">
        <f t="shared" ref="O74" si="63">SUM(O75:O78)</f>
        <v>0</v>
      </c>
      <c r="P74" s="46">
        <f t="shared" ref="P74" si="64">SUM(P75:P78)</f>
        <v>0</v>
      </c>
      <c r="Q74" s="46">
        <f t="shared" ref="Q74" si="65">SUM(Q75:Q78)</f>
        <v>0</v>
      </c>
      <c r="R74" s="41">
        <f t="shared" ref="R74" si="66">SUM(R75:R78)</f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100" t="s">
        <v>88</v>
      </c>
      <c r="C75" s="101">
        <v>0</v>
      </c>
      <c r="D75" s="66"/>
      <c r="E75" s="65">
        <v>0</v>
      </c>
      <c r="F75" s="66">
        <v>0</v>
      </c>
      <c r="G75" s="67">
        <v>0</v>
      </c>
      <c r="H75" s="67">
        <v>0</v>
      </c>
      <c r="I75" s="67">
        <v>0</v>
      </c>
      <c r="J75" s="67">
        <v>0</v>
      </c>
      <c r="K75" s="65">
        <v>0</v>
      </c>
      <c r="L75" s="66">
        <v>0</v>
      </c>
      <c r="M75" s="65">
        <v>0</v>
      </c>
      <c r="N75" s="66">
        <v>0</v>
      </c>
      <c r="O75" s="67">
        <v>0</v>
      </c>
      <c r="P75" s="67">
        <v>0</v>
      </c>
      <c r="Q75" s="67">
        <v>0</v>
      </c>
      <c r="R75" s="87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89" t="s">
        <v>89</v>
      </c>
      <c r="C76" s="36">
        <v>0</v>
      </c>
      <c r="D76" s="96"/>
      <c r="E76" s="35">
        <v>0</v>
      </c>
      <c r="F76" s="96">
        <v>0</v>
      </c>
      <c r="G76" s="43">
        <v>0</v>
      </c>
      <c r="H76" s="43">
        <v>0</v>
      </c>
      <c r="I76" s="43">
        <v>0</v>
      </c>
      <c r="J76" s="43">
        <v>0</v>
      </c>
      <c r="K76" s="106">
        <v>0</v>
      </c>
      <c r="L76" s="106">
        <v>0</v>
      </c>
      <c r="M76" s="106">
        <v>0</v>
      </c>
      <c r="N76" s="106">
        <v>0</v>
      </c>
      <c r="O76" s="106">
        <v>0</v>
      </c>
      <c r="P76" s="43">
        <v>0</v>
      </c>
      <c r="Q76" s="43">
        <v>0</v>
      </c>
      <c r="R76" s="37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89" t="s">
        <v>90</v>
      </c>
      <c r="C77" s="96">
        <v>0</v>
      </c>
      <c r="D77" s="96"/>
      <c r="E77" s="35">
        <v>0</v>
      </c>
      <c r="F77" s="96">
        <v>0</v>
      </c>
      <c r="G77" s="43">
        <v>0</v>
      </c>
      <c r="H77" s="43"/>
      <c r="I77" s="43"/>
      <c r="J77" s="43"/>
      <c r="K77" s="43"/>
      <c r="L77" s="43"/>
      <c r="M77" s="43"/>
      <c r="N77" s="43"/>
      <c r="O77" s="43"/>
      <c r="P77" s="96"/>
      <c r="Q77" s="96"/>
      <c r="R77" s="37"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90" t="s">
        <v>91</v>
      </c>
      <c r="C78" s="96">
        <v>0</v>
      </c>
      <c r="D78" s="96"/>
      <c r="E78" s="35">
        <v>0</v>
      </c>
      <c r="F78" s="96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6">
        <v>0</v>
      </c>
      <c r="Q78" s="96">
        <v>0</v>
      </c>
      <c r="R78" s="37">
        <v>0</v>
      </c>
      <c r="S78" s="1"/>
      <c r="T78" s="1"/>
      <c r="U78" s="1"/>
      <c r="V78" s="1"/>
      <c r="W78" s="1"/>
      <c r="X78" s="1"/>
      <c r="Y78" s="1"/>
      <c r="Z78" s="1"/>
    </row>
    <row r="79" spans="2:26" ht="27" customHeight="1" x14ac:dyDescent="0.2">
      <c r="B79" s="44" t="s">
        <v>92</v>
      </c>
      <c r="C79" s="35">
        <v>0</v>
      </c>
      <c r="D79" s="96"/>
      <c r="E79" s="35">
        <v>0</v>
      </c>
      <c r="F79" s="96">
        <v>0</v>
      </c>
      <c r="G79" s="35">
        <v>0</v>
      </c>
      <c r="H79" s="43"/>
      <c r="I79" s="43"/>
      <c r="J79" s="43"/>
      <c r="K79" s="43"/>
      <c r="L79" s="43"/>
      <c r="M79" s="35"/>
      <c r="N79" s="96"/>
      <c r="O79" s="43"/>
      <c r="P79" s="43"/>
      <c r="Q79" s="43"/>
      <c r="R79" s="37">
        <v>0</v>
      </c>
      <c r="S79" s="1"/>
      <c r="T79" s="1"/>
      <c r="U79" s="1"/>
      <c r="V79" s="1"/>
      <c r="W79" s="1"/>
      <c r="X79" s="1"/>
      <c r="Y79" s="1"/>
      <c r="Z79" s="1"/>
    </row>
    <row r="80" spans="2:26" ht="18" customHeight="1" x14ac:dyDescent="0.2">
      <c r="B80" s="47" t="s">
        <v>93</v>
      </c>
      <c r="C80" s="131">
        <f>+C53+C45+C36+C26+C16+C10</f>
        <v>276225000</v>
      </c>
      <c r="D80" s="131">
        <v>0</v>
      </c>
      <c r="E80" s="131">
        <f t="shared" ref="E80" si="67">+E53+E45+E36+E26+E16+E10</f>
        <v>305739216</v>
      </c>
      <c r="F80" s="132">
        <f>+F10+F16+F26+F36+F45+F53+F63+F68+F74</f>
        <v>13967391.619999999</v>
      </c>
      <c r="G80" s="133">
        <f t="shared" ref="G80:R80" si="68">+G10+G16+G26+G36+G45+G53+G63+G68+G74</f>
        <v>13826092.619999999</v>
      </c>
      <c r="H80" s="134">
        <f>+H10+H16+H26+H36+H45+H53+H63+H68+H74</f>
        <v>22360934.039999999</v>
      </c>
      <c r="I80" s="134">
        <f t="shared" si="68"/>
        <v>21092173.019999996</v>
      </c>
      <c r="J80" s="134">
        <f t="shared" si="68"/>
        <v>27163814.43</v>
      </c>
      <c r="K80" s="133">
        <f t="shared" si="68"/>
        <v>21542684.379999995</v>
      </c>
      <c r="L80" s="132">
        <f t="shared" si="68"/>
        <v>18419507.600000001</v>
      </c>
      <c r="M80" s="133">
        <f t="shared" si="68"/>
        <v>22356327.77</v>
      </c>
      <c r="N80" s="132">
        <f t="shared" si="68"/>
        <v>22661322.48</v>
      </c>
      <c r="O80" s="134">
        <f t="shared" si="68"/>
        <v>31484244.339999996</v>
      </c>
      <c r="P80" s="134">
        <f t="shared" si="68"/>
        <v>0</v>
      </c>
      <c r="Q80" s="133">
        <f t="shared" si="68"/>
        <v>0</v>
      </c>
      <c r="R80" s="135">
        <f t="shared" si="68"/>
        <v>214874492.30000001</v>
      </c>
      <c r="S80" s="1"/>
      <c r="T80" s="1"/>
      <c r="U80" s="1"/>
      <c r="V80" s="1"/>
      <c r="W80" s="1"/>
      <c r="X80" s="1"/>
      <c r="Y80" s="1"/>
      <c r="Z80" s="1"/>
    </row>
    <row r="81" spans="2:26" ht="15" customHeight="1" x14ac:dyDescent="0.2">
      <c r="B81" s="45" t="s">
        <v>94</v>
      </c>
      <c r="C81" s="39">
        <v>0</v>
      </c>
      <c r="D81" s="97">
        <v>0</v>
      </c>
      <c r="E81" s="39">
        <v>0</v>
      </c>
      <c r="F81" s="97">
        <v>0</v>
      </c>
      <c r="G81" s="39">
        <v>0</v>
      </c>
      <c r="H81" s="46">
        <v>0</v>
      </c>
      <c r="I81" s="46">
        <v>0</v>
      </c>
      <c r="J81" s="46">
        <v>0</v>
      </c>
      <c r="K81" s="39">
        <v>0</v>
      </c>
      <c r="L81" s="97">
        <v>0</v>
      </c>
      <c r="M81" s="39">
        <v>0</v>
      </c>
      <c r="N81" s="97">
        <v>0</v>
      </c>
      <c r="O81" s="46">
        <v>0</v>
      </c>
      <c r="P81" s="46">
        <v>0</v>
      </c>
      <c r="Q81" s="39">
        <v>0</v>
      </c>
      <c r="R81" s="41">
        <v>0</v>
      </c>
      <c r="S81" s="1"/>
      <c r="T81" s="1"/>
      <c r="U81" s="1"/>
      <c r="V81" s="1"/>
      <c r="W81" s="1"/>
      <c r="X81" s="1"/>
      <c r="Y81" s="1"/>
      <c r="Z81" s="1"/>
    </row>
    <row r="82" spans="2:26" ht="15" customHeight="1" x14ac:dyDescent="0.2">
      <c r="B82" s="45" t="s">
        <v>95</v>
      </c>
      <c r="C82" s="39">
        <v>0</v>
      </c>
      <c r="D82" s="97"/>
      <c r="E82" s="39">
        <v>0</v>
      </c>
      <c r="F82" s="97">
        <v>0</v>
      </c>
      <c r="G82" s="39">
        <v>0</v>
      </c>
      <c r="H82" s="46">
        <v>0</v>
      </c>
      <c r="I82" s="46">
        <v>0</v>
      </c>
      <c r="J82" s="46">
        <v>0</v>
      </c>
      <c r="K82" s="39">
        <v>0</v>
      </c>
      <c r="L82" s="97">
        <v>0</v>
      </c>
      <c r="M82" s="39">
        <v>0</v>
      </c>
      <c r="N82" s="97">
        <v>0</v>
      </c>
      <c r="O82" s="46">
        <v>0</v>
      </c>
      <c r="P82" s="46">
        <v>0</v>
      </c>
      <c r="Q82" s="39">
        <v>0</v>
      </c>
      <c r="R82" s="41">
        <v>0</v>
      </c>
      <c r="S82" s="1"/>
      <c r="T82" s="1"/>
      <c r="U82" s="1"/>
      <c r="V82" s="1"/>
      <c r="W82" s="1"/>
      <c r="X82" s="1"/>
      <c r="Y82" s="1"/>
      <c r="Z82" s="1"/>
    </row>
    <row r="83" spans="2:26" ht="15" customHeight="1" x14ac:dyDescent="0.2">
      <c r="B83" s="42" t="s">
        <v>96</v>
      </c>
      <c r="C83" s="35">
        <v>0</v>
      </c>
      <c r="D83" s="96"/>
      <c r="E83" s="35">
        <v>0</v>
      </c>
      <c r="F83" s="96">
        <v>0</v>
      </c>
      <c r="G83" s="35">
        <v>0</v>
      </c>
      <c r="H83" s="43">
        <v>0</v>
      </c>
      <c r="I83" s="43">
        <v>0</v>
      </c>
      <c r="J83" s="43">
        <v>0</v>
      </c>
      <c r="K83" s="35">
        <v>0</v>
      </c>
      <c r="L83" s="96">
        <v>0</v>
      </c>
      <c r="M83" s="35">
        <v>0</v>
      </c>
      <c r="N83" s="96">
        <v>0</v>
      </c>
      <c r="O83" s="43">
        <v>0</v>
      </c>
      <c r="P83" s="43">
        <v>0</v>
      </c>
      <c r="Q83" s="35">
        <v>0</v>
      </c>
      <c r="R83" s="37">
        <v>0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42" t="s">
        <v>97</v>
      </c>
      <c r="C84" s="35">
        <v>0</v>
      </c>
      <c r="D84" s="96">
        <v>0</v>
      </c>
      <c r="E84" s="35">
        <v>0</v>
      </c>
      <c r="F84" s="96">
        <v>0</v>
      </c>
      <c r="G84" s="35">
        <v>0</v>
      </c>
      <c r="H84" s="43">
        <v>0</v>
      </c>
      <c r="I84" s="43">
        <v>0</v>
      </c>
      <c r="J84" s="43">
        <v>0</v>
      </c>
      <c r="K84" s="35">
        <v>0</v>
      </c>
      <c r="L84" s="96">
        <v>0</v>
      </c>
      <c r="M84" s="35">
        <v>0</v>
      </c>
      <c r="N84" s="96">
        <v>0</v>
      </c>
      <c r="O84" s="43">
        <v>0</v>
      </c>
      <c r="P84" s="43">
        <v>0</v>
      </c>
      <c r="Q84" s="35">
        <v>0</v>
      </c>
      <c r="R84" s="37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45" t="s">
        <v>98</v>
      </c>
      <c r="C85" s="39">
        <v>0</v>
      </c>
      <c r="D85" s="97"/>
      <c r="E85" s="39">
        <v>0</v>
      </c>
      <c r="F85" s="97">
        <v>0</v>
      </c>
      <c r="G85" s="39">
        <v>0</v>
      </c>
      <c r="H85" s="46">
        <v>0</v>
      </c>
      <c r="I85" s="46">
        <v>0</v>
      </c>
      <c r="J85" s="46">
        <v>0</v>
      </c>
      <c r="K85" s="39">
        <v>0</v>
      </c>
      <c r="L85" s="97">
        <v>0</v>
      </c>
      <c r="M85" s="39">
        <v>0</v>
      </c>
      <c r="N85" s="97">
        <v>0</v>
      </c>
      <c r="O85" s="46">
        <v>0</v>
      </c>
      <c r="P85" s="46">
        <v>0</v>
      </c>
      <c r="Q85" s="39">
        <v>0</v>
      </c>
      <c r="R85" s="41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42" t="s">
        <v>99</v>
      </c>
      <c r="C86" s="35">
        <v>0</v>
      </c>
      <c r="D86" s="96"/>
      <c r="E86" s="35">
        <v>0</v>
      </c>
      <c r="F86" s="96">
        <v>0</v>
      </c>
      <c r="G86" s="35">
        <v>0</v>
      </c>
      <c r="H86" s="43">
        <v>0</v>
      </c>
      <c r="I86" s="43">
        <v>0</v>
      </c>
      <c r="J86" s="43">
        <v>0</v>
      </c>
      <c r="K86" s="35">
        <v>0</v>
      </c>
      <c r="L86" s="96">
        <v>0</v>
      </c>
      <c r="M86" s="35">
        <v>0</v>
      </c>
      <c r="N86" s="96">
        <v>0</v>
      </c>
      <c r="O86" s="43">
        <v>0</v>
      </c>
      <c r="P86" s="43">
        <v>0</v>
      </c>
      <c r="Q86" s="35">
        <v>0</v>
      </c>
      <c r="R86" s="37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42" t="s">
        <v>100</v>
      </c>
      <c r="C87" s="35">
        <v>0</v>
      </c>
      <c r="D87" s="96">
        <v>0</v>
      </c>
      <c r="E87" s="35">
        <v>0</v>
      </c>
      <c r="F87" s="96">
        <v>0</v>
      </c>
      <c r="G87" s="35">
        <v>0</v>
      </c>
      <c r="H87" s="43">
        <v>0</v>
      </c>
      <c r="I87" s="43">
        <v>0</v>
      </c>
      <c r="J87" s="43">
        <v>0</v>
      </c>
      <c r="K87" s="35">
        <v>0</v>
      </c>
      <c r="L87" s="96">
        <v>0</v>
      </c>
      <c r="M87" s="35">
        <v>0</v>
      </c>
      <c r="N87" s="96">
        <v>0</v>
      </c>
      <c r="O87" s="43">
        <v>0</v>
      </c>
      <c r="P87" s="43">
        <v>0</v>
      </c>
      <c r="Q87" s="35">
        <v>0</v>
      </c>
      <c r="R87" s="37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45" t="s">
        <v>101</v>
      </c>
      <c r="C88" s="39">
        <v>0</v>
      </c>
      <c r="D88" s="97"/>
      <c r="E88" s="39">
        <v>0</v>
      </c>
      <c r="F88" s="97">
        <v>0</v>
      </c>
      <c r="G88" s="39">
        <v>0</v>
      </c>
      <c r="H88" s="46">
        <v>0</v>
      </c>
      <c r="I88" s="46">
        <v>0</v>
      </c>
      <c r="J88" s="46">
        <v>0</v>
      </c>
      <c r="K88" s="39">
        <v>0</v>
      </c>
      <c r="L88" s="97">
        <v>0</v>
      </c>
      <c r="M88" s="39">
        <v>0</v>
      </c>
      <c r="N88" s="97">
        <v>0</v>
      </c>
      <c r="O88" s="46">
        <v>0</v>
      </c>
      <c r="P88" s="46">
        <v>0</v>
      </c>
      <c r="Q88" s="39">
        <v>0</v>
      </c>
      <c r="R88" s="41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42" t="s">
        <v>102</v>
      </c>
      <c r="C89" s="35">
        <v>0</v>
      </c>
      <c r="D89" s="96">
        <v>0</v>
      </c>
      <c r="E89" s="35">
        <v>0</v>
      </c>
      <c r="F89" s="96">
        <v>0</v>
      </c>
      <c r="G89" s="35">
        <v>0</v>
      </c>
      <c r="H89" s="43">
        <v>0</v>
      </c>
      <c r="I89" s="43">
        <v>0</v>
      </c>
      <c r="J89" s="43">
        <v>0</v>
      </c>
      <c r="K89" s="35">
        <v>0</v>
      </c>
      <c r="L89" s="96">
        <v>0</v>
      </c>
      <c r="M89" s="35">
        <v>0</v>
      </c>
      <c r="N89" s="96">
        <v>0</v>
      </c>
      <c r="O89" s="43">
        <v>0</v>
      </c>
      <c r="P89" s="43">
        <v>0</v>
      </c>
      <c r="Q89" s="35">
        <v>0</v>
      </c>
      <c r="R89" s="37">
        <v>0</v>
      </c>
      <c r="S89" s="1"/>
      <c r="T89" s="1"/>
      <c r="U89" s="1"/>
      <c r="V89" s="1"/>
      <c r="W89" s="1"/>
      <c r="X89" s="1"/>
      <c r="Y89" s="1"/>
      <c r="Z89" s="1"/>
    </row>
    <row r="90" spans="2:26" ht="23.25" customHeight="1" x14ac:dyDescent="0.2">
      <c r="B90" s="47" t="s">
        <v>103</v>
      </c>
      <c r="C90" s="48">
        <f>+C81+C82+C84+C88</f>
        <v>0</v>
      </c>
      <c r="D90" s="103">
        <f t="shared" ref="D90:R90" si="69">+D81+D82+D84+D88</f>
        <v>0</v>
      </c>
      <c r="E90" s="48">
        <f t="shared" si="69"/>
        <v>0</v>
      </c>
      <c r="F90" s="103">
        <f t="shared" si="69"/>
        <v>0</v>
      </c>
      <c r="G90" s="48">
        <f t="shared" si="69"/>
        <v>0</v>
      </c>
      <c r="H90" s="49">
        <f t="shared" si="69"/>
        <v>0</v>
      </c>
      <c r="I90" s="49">
        <f t="shared" si="69"/>
        <v>0</v>
      </c>
      <c r="J90" s="49">
        <f t="shared" si="69"/>
        <v>0</v>
      </c>
      <c r="K90" s="48">
        <f t="shared" si="69"/>
        <v>0</v>
      </c>
      <c r="L90" s="103">
        <f t="shared" si="69"/>
        <v>0</v>
      </c>
      <c r="M90" s="48">
        <f t="shared" si="69"/>
        <v>0</v>
      </c>
      <c r="N90" s="103">
        <f t="shared" si="69"/>
        <v>0</v>
      </c>
      <c r="O90" s="49">
        <f t="shared" si="69"/>
        <v>0</v>
      </c>
      <c r="P90" s="49">
        <f t="shared" si="69"/>
        <v>0</v>
      </c>
      <c r="Q90" s="48">
        <f t="shared" si="69"/>
        <v>0</v>
      </c>
      <c r="R90" s="59">
        <f t="shared" si="69"/>
        <v>0</v>
      </c>
      <c r="S90" s="1"/>
      <c r="T90" s="1"/>
      <c r="U90" s="1"/>
      <c r="V90" s="1"/>
      <c r="W90" s="1"/>
      <c r="X90" s="1"/>
      <c r="Y90" s="1"/>
      <c r="Z90" s="1"/>
    </row>
    <row r="91" spans="2:26" ht="6.75" customHeight="1" thickBot="1" x14ac:dyDescent="0.25">
      <c r="B91" s="45"/>
      <c r="C91" s="35"/>
      <c r="D91" s="98"/>
      <c r="E91" s="50"/>
      <c r="F91" s="104"/>
      <c r="G91" s="51"/>
      <c r="H91" s="52"/>
      <c r="I91" s="58"/>
      <c r="J91" s="58"/>
      <c r="K91" s="38"/>
      <c r="L91" s="104"/>
      <c r="M91" s="38"/>
      <c r="N91" s="104"/>
      <c r="O91" s="58"/>
      <c r="P91" s="58"/>
      <c r="Q91" s="80"/>
      <c r="R91" s="37"/>
      <c r="S91" s="1"/>
      <c r="T91" s="1"/>
      <c r="U91" s="1"/>
      <c r="V91" s="1"/>
      <c r="W91" s="1"/>
      <c r="X91" s="1"/>
      <c r="Y91" s="1"/>
      <c r="Z91" s="1"/>
    </row>
    <row r="92" spans="2:26" ht="28.5" customHeight="1" thickBot="1" x14ac:dyDescent="0.25">
      <c r="B92" s="53" t="s">
        <v>104</v>
      </c>
      <c r="C92" s="54">
        <f>+C80+C90</f>
        <v>276225000</v>
      </c>
      <c r="D92" s="55">
        <f>+D10+D16+D26+D53</f>
        <v>29514216</v>
      </c>
      <c r="E92" s="54">
        <f>+E10+E16+E26+E53</f>
        <v>305739216</v>
      </c>
      <c r="F92" s="55">
        <f t="shared" ref="F92:R92" si="70">F10+F16+F26+F53</f>
        <v>13967391.619999999</v>
      </c>
      <c r="G92" s="54">
        <f t="shared" si="70"/>
        <v>13826092.619999999</v>
      </c>
      <c r="H92" s="56">
        <f t="shared" si="70"/>
        <v>22360934.039999999</v>
      </c>
      <c r="I92" s="56">
        <f t="shared" si="70"/>
        <v>21092173.019999996</v>
      </c>
      <c r="J92" s="56">
        <f t="shared" si="70"/>
        <v>27163814.43</v>
      </c>
      <c r="K92" s="54">
        <f t="shared" si="70"/>
        <v>21542684.379999995</v>
      </c>
      <c r="L92" s="55">
        <f t="shared" si="70"/>
        <v>18419507.600000001</v>
      </c>
      <c r="M92" s="54">
        <f t="shared" si="70"/>
        <v>22356327.77</v>
      </c>
      <c r="N92" s="55">
        <f t="shared" si="70"/>
        <v>22661322.48</v>
      </c>
      <c r="O92" s="56">
        <f t="shared" si="70"/>
        <v>31484244.339999996</v>
      </c>
      <c r="P92" s="56">
        <f t="shared" si="70"/>
        <v>0</v>
      </c>
      <c r="Q92" s="55">
        <f t="shared" si="70"/>
        <v>0</v>
      </c>
      <c r="R92" s="60">
        <f t="shared" si="70"/>
        <v>214874492.30000001</v>
      </c>
    </row>
    <row r="93" spans="2:26" ht="12.75" customHeight="1" x14ac:dyDescent="0.2">
      <c r="B93" s="26" t="s">
        <v>105</v>
      </c>
      <c r="C93" s="27"/>
      <c r="D93" s="19"/>
      <c r="E93" s="19"/>
      <c r="F93" s="15"/>
      <c r="G93" s="16"/>
      <c r="Q93" s="3"/>
    </row>
    <row r="94" spans="2:26" ht="14.25" customHeight="1" x14ac:dyDescent="0.2">
      <c r="C94" s="28"/>
      <c r="D94" s="22"/>
      <c r="E94" s="22"/>
      <c r="F94" s="14"/>
      <c r="G94" s="16"/>
      <c r="Q94" s="3"/>
    </row>
    <row r="95" spans="2:26" ht="12.75" customHeight="1" x14ac:dyDescent="0.2">
      <c r="B95" s="29" t="s">
        <v>106</v>
      </c>
      <c r="C95" s="30"/>
      <c r="D95" s="23"/>
      <c r="E95" s="23"/>
      <c r="F95" s="14"/>
      <c r="G95" s="16"/>
    </row>
    <row r="96" spans="2:26" ht="12.75" customHeight="1" x14ac:dyDescent="0.2">
      <c r="B96" s="30" t="s">
        <v>107</v>
      </c>
      <c r="C96" s="30"/>
      <c r="D96" s="24"/>
      <c r="E96" s="24"/>
      <c r="F96" s="14"/>
      <c r="G96" s="16"/>
    </row>
    <row r="97" spans="2:16" ht="12.75" customHeight="1" x14ac:dyDescent="0.2">
      <c r="B97" s="30" t="s">
        <v>108</v>
      </c>
      <c r="C97" s="30"/>
      <c r="D97" s="23"/>
      <c r="E97" s="23"/>
      <c r="F97" s="14"/>
      <c r="G97" s="16"/>
    </row>
    <row r="98" spans="2:16" ht="12.75" customHeight="1" x14ac:dyDescent="0.25">
      <c r="B98" s="26" t="s">
        <v>109</v>
      </c>
      <c r="C98" s="12"/>
      <c r="D98" s="8"/>
    </row>
    <row r="99" spans="2:16" ht="12.75" customHeight="1" x14ac:dyDescent="0.25">
      <c r="B99" s="26" t="s">
        <v>110</v>
      </c>
      <c r="C99" s="12"/>
      <c r="D99" s="8"/>
    </row>
    <row r="100" spans="2:16" ht="12.75" customHeight="1" x14ac:dyDescent="0.25">
      <c r="B100" s="12"/>
      <c r="C100" s="12"/>
      <c r="D100" s="8"/>
    </row>
    <row r="101" spans="2:16" ht="12.75" customHeight="1" x14ac:dyDescent="0.25">
      <c r="B101" s="12"/>
      <c r="C101" s="12"/>
      <c r="D101" s="8"/>
    </row>
    <row r="102" spans="2:16" ht="12.75" customHeight="1" x14ac:dyDescent="0.25">
      <c r="B102" s="12"/>
      <c r="C102" s="12"/>
      <c r="D102" s="8"/>
    </row>
    <row r="103" spans="2:16" ht="12.75" customHeight="1" x14ac:dyDescent="0.25">
      <c r="B103" s="12"/>
      <c r="C103" s="12"/>
      <c r="D103" s="8"/>
    </row>
    <row r="104" spans="2:16" ht="12.75" customHeight="1" x14ac:dyDescent="0.25">
      <c r="B104" s="12"/>
      <c r="C104" s="12"/>
      <c r="D104" s="8"/>
    </row>
    <row r="105" spans="2:16" ht="12.75" customHeight="1" x14ac:dyDescent="0.25">
      <c r="B105" s="12"/>
      <c r="C105" s="12"/>
      <c r="D105" s="8"/>
    </row>
    <row r="106" spans="2:16" ht="17.25" customHeight="1" x14ac:dyDescent="0.3">
      <c r="B106" s="91" t="s">
        <v>111</v>
      </c>
      <c r="D106" s="61"/>
      <c r="F106" s="91" t="s">
        <v>112</v>
      </c>
      <c r="N106" s="91" t="s">
        <v>113</v>
      </c>
      <c r="P106" s="63"/>
    </row>
    <row r="107" spans="2:16" ht="16.5" customHeight="1" x14ac:dyDescent="0.3">
      <c r="B107" s="92" t="s">
        <v>114</v>
      </c>
      <c r="D107" s="61"/>
      <c r="F107" s="92" t="s">
        <v>115</v>
      </c>
      <c r="N107" s="92" t="s">
        <v>116</v>
      </c>
      <c r="P107" s="64"/>
    </row>
    <row r="108" spans="2:16" ht="12.75" customHeight="1" x14ac:dyDescent="0.25">
      <c r="B108" s="12"/>
      <c r="C108" s="12"/>
      <c r="D108" s="8"/>
    </row>
    <row r="109" spans="2:16" ht="12.75" customHeight="1" x14ac:dyDescent="0.25">
      <c r="B109" s="12"/>
      <c r="C109" s="12"/>
      <c r="D109" s="8"/>
    </row>
    <row r="110" spans="2:16" ht="12.75" customHeight="1" x14ac:dyDescent="0.25">
      <c r="B110" s="12"/>
      <c r="C110" s="12"/>
      <c r="D110" s="8"/>
    </row>
    <row r="111" spans="2:16" ht="12.75" customHeight="1" x14ac:dyDescent="0.25">
      <c r="B111" s="12"/>
      <c r="C111" s="12"/>
      <c r="D111" s="8"/>
    </row>
    <row r="112" spans="2:16" ht="12.75" customHeight="1" x14ac:dyDescent="0.25">
      <c r="B112" s="12"/>
      <c r="C112" s="12"/>
      <c r="D112" s="8"/>
    </row>
    <row r="113" spans="2:4" ht="12.75" customHeight="1" x14ac:dyDescent="0.25">
      <c r="B113" s="12"/>
      <c r="C113" s="12"/>
      <c r="D113" s="8"/>
    </row>
    <row r="114" spans="2:4" ht="12.75" customHeight="1" x14ac:dyDescent="0.25">
      <c r="B114" s="12"/>
      <c r="C114" s="12"/>
      <c r="D114" s="8"/>
    </row>
    <row r="115" spans="2:4" ht="12.75" customHeight="1" x14ac:dyDescent="0.25">
      <c r="B115" s="12"/>
      <c r="C115" s="12"/>
      <c r="D115" s="8"/>
    </row>
    <row r="116" spans="2:4" ht="12.75" customHeight="1" x14ac:dyDescent="0.25">
      <c r="B116" s="12"/>
      <c r="C116" s="12"/>
      <c r="D116" s="8"/>
    </row>
    <row r="117" spans="2:4" ht="12.75" customHeight="1" x14ac:dyDescent="0.25">
      <c r="B117" s="12"/>
      <c r="C117" s="12"/>
      <c r="D117" s="8"/>
    </row>
    <row r="118" spans="2:4" ht="12.75" customHeight="1" x14ac:dyDescent="0.25">
      <c r="B118" s="12"/>
      <c r="C118" s="12"/>
      <c r="D118" s="8"/>
    </row>
    <row r="119" spans="2:4" ht="12.75" customHeight="1" x14ac:dyDescent="0.25">
      <c r="B119" s="12"/>
      <c r="C119" s="12"/>
      <c r="D119" s="8"/>
    </row>
    <row r="120" spans="2:4" ht="12.75" customHeight="1" x14ac:dyDescent="0.25">
      <c r="B120" s="12"/>
      <c r="C120" s="12"/>
      <c r="D120" s="8"/>
    </row>
    <row r="121" spans="2:4" ht="12.75" customHeight="1" x14ac:dyDescent="0.25">
      <c r="B121" s="12"/>
      <c r="C121" s="12"/>
      <c r="D121" s="8"/>
    </row>
    <row r="122" spans="2:4" ht="12.75" customHeight="1" x14ac:dyDescent="0.25">
      <c r="B122" s="12"/>
      <c r="C122" s="12"/>
      <c r="D122" s="8"/>
    </row>
    <row r="123" spans="2:4" ht="12.75" customHeight="1" x14ac:dyDescent="0.25">
      <c r="B123" s="12"/>
      <c r="C123" s="12"/>
      <c r="D123" s="8"/>
    </row>
    <row r="124" spans="2:4" ht="12.75" customHeight="1" x14ac:dyDescent="0.25">
      <c r="B124" s="12"/>
      <c r="C124" s="12"/>
      <c r="D124" s="8"/>
    </row>
    <row r="125" spans="2:4" ht="12.75" customHeight="1" x14ac:dyDescent="0.25">
      <c r="B125" s="12"/>
      <c r="C125" s="12"/>
      <c r="D125" s="8"/>
    </row>
    <row r="126" spans="2:4" ht="12.75" customHeight="1" x14ac:dyDescent="0.25">
      <c r="B126" s="12"/>
      <c r="C126" s="12"/>
      <c r="D126" s="8"/>
    </row>
    <row r="127" spans="2:4" ht="12.75" customHeight="1" x14ac:dyDescent="0.25">
      <c r="B127" s="12"/>
      <c r="C127" s="12"/>
      <c r="D127" s="8"/>
    </row>
    <row r="128" spans="2:4" ht="12.75" customHeight="1" x14ac:dyDescent="0.25">
      <c r="B128" s="12"/>
      <c r="C128" s="12"/>
      <c r="D128" s="8"/>
    </row>
    <row r="129" spans="2:18" ht="12.75" customHeight="1" x14ac:dyDescent="0.25">
      <c r="B129" s="12"/>
      <c r="C129" s="12"/>
      <c r="D129" s="8"/>
    </row>
    <row r="130" spans="2:18" ht="12.75" customHeight="1" x14ac:dyDescent="0.25">
      <c r="B130" s="12"/>
      <c r="C130" s="12"/>
      <c r="D130" s="8"/>
    </row>
    <row r="131" spans="2:18" ht="12.75" customHeight="1" x14ac:dyDescent="0.25">
      <c r="B131" s="12"/>
      <c r="C131" s="12"/>
      <c r="D131" s="8"/>
    </row>
    <row r="132" spans="2:18" ht="12.75" customHeight="1" x14ac:dyDescent="0.25">
      <c r="B132" s="12"/>
      <c r="C132" s="12"/>
      <c r="D132" s="8"/>
    </row>
    <row r="133" spans="2:18" ht="12.75" customHeight="1" x14ac:dyDescent="0.25">
      <c r="B133" s="12"/>
      <c r="C133" s="12"/>
      <c r="D133" s="8"/>
    </row>
    <row r="134" spans="2:18" ht="12.75" customHeight="1" x14ac:dyDescent="0.25">
      <c r="B134" s="12"/>
      <c r="C134" s="12"/>
      <c r="D134" s="8"/>
    </row>
    <row r="135" spans="2:18" ht="12.75" customHeight="1" x14ac:dyDescent="0.25">
      <c r="B135" s="12"/>
      <c r="C135" s="12"/>
      <c r="D135" s="8"/>
    </row>
    <row r="136" spans="2:18" ht="12.75" customHeight="1" x14ac:dyDescent="0.25">
      <c r="B136" s="12"/>
      <c r="C136" s="12"/>
      <c r="D136" s="8"/>
    </row>
    <row r="137" spans="2:18" ht="12.75" customHeight="1" x14ac:dyDescent="0.25">
      <c r="C137" s="13"/>
      <c r="D137" s="8"/>
    </row>
    <row r="138" spans="2:18" ht="17.25" customHeight="1" x14ac:dyDescent="0.2"/>
    <row r="140" spans="2:18" ht="17.25" customHeight="1" x14ac:dyDescent="0.25">
      <c r="L140" s="62"/>
      <c r="M140" s="62"/>
      <c r="N140" s="62"/>
      <c r="O140" s="62"/>
      <c r="P140" s="62"/>
      <c r="Q140" s="62"/>
      <c r="R140" s="62"/>
    </row>
    <row r="141" spans="2:18" ht="17.25" customHeight="1" x14ac:dyDescent="0.3">
      <c r="L141" s="62"/>
      <c r="M141" s="62"/>
      <c r="N141" s="62"/>
      <c r="O141" s="62"/>
      <c r="P141" s="62"/>
      <c r="Q141" s="64"/>
      <c r="R141" s="62"/>
    </row>
    <row r="142" spans="2:18" ht="12.75" customHeight="1" x14ac:dyDescent="0.25"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33"/>
      <c r="R142" s="57"/>
    </row>
    <row r="143" spans="2:18" ht="12.75" customHeight="1" x14ac:dyDescent="0.25"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33"/>
      <c r="R143" s="57"/>
    </row>
    <row r="144" spans="2:18" ht="12.75" customHeight="1" x14ac:dyDescent="0.25">
      <c r="G144" s="8"/>
      <c r="H144" s="8"/>
      <c r="I144" s="9"/>
      <c r="J144" s="9"/>
      <c r="Q144" s="3"/>
    </row>
    <row r="145" spans="7:17" ht="12.75" customHeight="1" x14ac:dyDescent="0.25">
      <c r="G145" s="8"/>
      <c r="H145" s="8"/>
      <c r="J145" s="8"/>
      <c r="Q145" s="3"/>
    </row>
    <row r="146" spans="7:17" ht="12.75" customHeight="1" x14ac:dyDescent="0.2">
      <c r="Q146" s="3"/>
    </row>
    <row r="147" spans="7:17" ht="12.75" customHeight="1" x14ac:dyDescent="0.2">
      <c r="Q147" s="3"/>
    </row>
    <row r="148" spans="7:17" ht="12.75" customHeight="1" x14ac:dyDescent="0.2">
      <c r="Q148" s="3"/>
    </row>
    <row r="149" spans="7:17" ht="12.75" customHeight="1" x14ac:dyDescent="0.2">
      <c r="Q149" s="3"/>
    </row>
    <row r="150" spans="7:17" ht="12.75" customHeight="1" x14ac:dyDescent="0.2">
      <c r="Q150" s="3"/>
    </row>
    <row r="151" spans="7:17" ht="12.75" customHeight="1" x14ac:dyDescent="0.2">
      <c r="Q151" s="3"/>
    </row>
    <row r="152" spans="7:17" ht="12.75" customHeight="1" x14ac:dyDescent="0.2">
      <c r="Q152" s="3"/>
    </row>
    <row r="153" spans="7:17" ht="12.75" customHeight="1" x14ac:dyDescent="0.2">
      <c r="Q153" s="3"/>
    </row>
    <row r="154" spans="7:17" ht="12.75" customHeight="1" x14ac:dyDescent="0.2">
      <c r="Q154" s="3"/>
    </row>
    <row r="155" spans="7:17" ht="12.75" customHeight="1" x14ac:dyDescent="0.2">
      <c r="Q155" s="3"/>
    </row>
    <row r="156" spans="7:17" ht="12.75" customHeight="1" x14ac:dyDescent="0.2">
      <c r="Q156" s="3"/>
    </row>
    <row r="157" spans="7:17" ht="12.75" customHeight="1" x14ac:dyDescent="0.2">
      <c r="Q157" s="3"/>
    </row>
    <row r="158" spans="7:17" ht="12.75" customHeight="1" x14ac:dyDescent="0.2">
      <c r="Q158" s="3"/>
    </row>
    <row r="159" spans="7:17" ht="12.75" customHeight="1" x14ac:dyDescent="0.2">
      <c r="Q159" s="3"/>
    </row>
    <row r="160" spans="7:17" ht="12.75" customHeight="1" x14ac:dyDescent="0.2">
      <c r="Q160" s="3"/>
    </row>
    <row r="161" spans="17:17" ht="12.75" customHeight="1" x14ac:dyDescent="0.2">
      <c r="Q161" s="3"/>
    </row>
    <row r="162" spans="17:17" ht="12.75" customHeight="1" x14ac:dyDescent="0.2">
      <c r="Q162" s="3"/>
    </row>
    <row r="163" spans="17:17" ht="12.75" customHeight="1" x14ac:dyDescent="0.2">
      <c r="Q163" s="3"/>
    </row>
    <row r="164" spans="17:17" ht="12.75" customHeight="1" x14ac:dyDescent="0.2">
      <c r="Q164" s="3"/>
    </row>
    <row r="165" spans="17:17" ht="12.75" customHeight="1" x14ac:dyDescent="0.2">
      <c r="Q165" s="3"/>
    </row>
    <row r="166" spans="17:17" ht="12.75" customHeight="1" x14ac:dyDescent="0.2">
      <c r="Q166" s="3"/>
    </row>
    <row r="167" spans="17:17" ht="12.75" customHeight="1" x14ac:dyDescent="0.2">
      <c r="Q167" s="3"/>
    </row>
    <row r="168" spans="17:17" ht="12.75" customHeight="1" x14ac:dyDescent="0.2">
      <c r="Q168" s="3"/>
    </row>
    <row r="169" spans="17:17" ht="12.75" customHeight="1" x14ac:dyDescent="0.2">
      <c r="Q169" s="3"/>
    </row>
    <row r="170" spans="17:17" ht="12.75" customHeight="1" x14ac:dyDescent="0.2">
      <c r="Q170" s="3"/>
    </row>
    <row r="171" spans="17:17" ht="12.75" customHeight="1" x14ac:dyDescent="0.2">
      <c r="Q171" s="3"/>
    </row>
    <row r="172" spans="17:17" ht="12.75" customHeight="1" x14ac:dyDescent="0.2">
      <c r="Q172" s="3"/>
    </row>
    <row r="173" spans="17:17" ht="12.75" customHeight="1" x14ac:dyDescent="0.2">
      <c r="Q173" s="3"/>
    </row>
    <row r="174" spans="17:17" ht="12.75" customHeight="1" x14ac:dyDescent="0.2">
      <c r="Q174" s="3"/>
    </row>
    <row r="175" spans="17:17" ht="12.75" customHeight="1" x14ac:dyDescent="0.2">
      <c r="Q175" s="3"/>
    </row>
    <row r="176" spans="17:17" ht="12.75" customHeight="1" x14ac:dyDescent="0.2">
      <c r="Q176" s="3"/>
    </row>
    <row r="177" spans="17:17" ht="12.75" customHeight="1" x14ac:dyDescent="0.2">
      <c r="Q177" s="3"/>
    </row>
    <row r="178" spans="17:17" ht="12.75" customHeight="1" x14ac:dyDescent="0.2">
      <c r="Q178" s="3"/>
    </row>
    <row r="179" spans="17:17" ht="12.75" customHeight="1" x14ac:dyDescent="0.2">
      <c r="Q179" s="3"/>
    </row>
    <row r="180" spans="17:17" ht="12.75" customHeight="1" x14ac:dyDescent="0.2">
      <c r="Q180" s="3"/>
    </row>
    <row r="181" spans="17:17" ht="12.75" customHeight="1" x14ac:dyDescent="0.2">
      <c r="Q181" s="3"/>
    </row>
    <row r="182" spans="17:17" ht="12.75" customHeight="1" x14ac:dyDescent="0.2">
      <c r="Q182" s="3"/>
    </row>
    <row r="183" spans="17:17" ht="12.75" customHeight="1" x14ac:dyDescent="0.2">
      <c r="Q183" s="3"/>
    </row>
    <row r="184" spans="17:17" ht="12.75" customHeight="1" x14ac:dyDescent="0.2">
      <c r="Q184" s="3"/>
    </row>
    <row r="185" spans="17:17" ht="12.75" customHeight="1" x14ac:dyDescent="0.2">
      <c r="Q185" s="3"/>
    </row>
    <row r="186" spans="17:17" ht="12.75" customHeight="1" x14ac:dyDescent="0.2">
      <c r="Q186" s="3"/>
    </row>
    <row r="187" spans="17:17" ht="12.75" customHeight="1" x14ac:dyDescent="0.2">
      <c r="Q187" s="3"/>
    </row>
    <row r="188" spans="17:17" ht="12.75" customHeight="1" x14ac:dyDescent="0.2">
      <c r="Q188" s="3"/>
    </row>
    <row r="189" spans="17:17" ht="12.75" customHeight="1" x14ac:dyDescent="0.2">
      <c r="Q189" s="3"/>
    </row>
    <row r="190" spans="17:17" ht="12.75" customHeight="1" x14ac:dyDescent="0.2">
      <c r="Q190" s="3"/>
    </row>
    <row r="191" spans="17:17" ht="12.75" customHeight="1" x14ac:dyDescent="0.2">
      <c r="Q191" s="3"/>
    </row>
    <row r="192" spans="17:17" ht="12.75" customHeight="1" x14ac:dyDescent="0.2">
      <c r="Q192" s="3"/>
    </row>
    <row r="193" spans="17:17" ht="12.75" customHeight="1" x14ac:dyDescent="0.2">
      <c r="Q193" s="3"/>
    </row>
    <row r="194" spans="17:17" ht="12.75" customHeight="1" x14ac:dyDescent="0.2">
      <c r="Q194" s="3"/>
    </row>
    <row r="195" spans="17:17" ht="12.75" customHeight="1" x14ac:dyDescent="0.2">
      <c r="Q195" s="3"/>
    </row>
    <row r="196" spans="17:17" ht="12.75" customHeight="1" x14ac:dyDescent="0.2">
      <c r="Q196" s="3"/>
    </row>
    <row r="197" spans="17:17" ht="12.75" customHeight="1" x14ac:dyDescent="0.2">
      <c r="Q197" s="3"/>
    </row>
    <row r="198" spans="17:17" ht="12.75" customHeight="1" x14ac:dyDescent="0.2">
      <c r="Q198" s="3"/>
    </row>
    <row r="199" spans="17:17" ht="12.75" customHeight="1" x14ac:dyDescent="0.2">
      <c r="Q199" s="3"/>
    </row>
    <row r="200" spans="17:17" ht="12.75" customHeight="1" x14ac:dyDescent="0.2">
      <c r="Q200" s="3"/>
    </row>
    <row r="201" spans="17:17" ht="12.75" customHeight="1" x14ac:dyDescent="0.2">
      <c r="Q201" s="3"/>
    </row>
    <row r="202" spans="17:17" ht="12.75" customHeight="1" x14ac:dyDescent="0.2">
      <c r="Q202" s="3"/>
    </row>
    <row r="203" spans="17:17" ht="12.75" customHeight="1" x14ac:dyDescent="0.2">
      <c r="Q203" s="3"/>
    </row>
    <row r="204" spans="17:17" ht="12.75" customHeight="1" x14ac:dyDescent="0.2">
      <c r="Q204" s="3"/>
    </row>
    <row r="205" spans="17:17" ht="12.75" customHeight="1" x14ac:dyDescent="0.2">
      <c r="Q205" s="3"/>
    </row>
    <row r="206" spans="17:17" ht="12.75" customHeight="1" x14ac:dyDescent="0.2">
      <c r="Q206" s="3"/>
    </row>
    <row r="207" spans="17:17" ht="12.75" customHeight="1" x14ac:dyDescent="0.2">
      <c r="Q207" s="3"/>
    </row>
    <row r="208" spans="17:17" ht="12.75" customHeight="1" x14ac:dyDescent="0.2">
      <c r="Q208" s="3"/>
    </row>
    <row r="209" spans="17:17" ht="12.75" customHeight="1" x14ac:dyDescent="0.2">
      <c r="Q209" s="3"/>
    </row>
    <row r="210" spans="17:17" ht="12.75" customHeight="1" x14ac:dyDescent="0.2">
      <c r="Q210" s="3"/>
    </row>
    <row r="211" spans="17:17" ht="12.75" customHeight="1" x14ac:dyDescent="0.2">
      <c r="Q211" s="3"/>
    </row>
    <row r="212" spans="17:17" ht="12.75" customHeight="1" x14ac:dyDescent="0.2">
      <c r="Q212" s="3"/>
    </row>
    <row r="213" spans="17:17" ht="12.75" customHeight="1" x14ac:dyDescent="0.2">
      <c r="Q213" s="3"/>
    </row>
    <row r="214" spans="17:17" ht="12.75" customHeight="1" x14ac:dyDescent="0.2">
      <c r="Q214" s="3"/>
    </row>
    <row r="215" spans="17:17" ht="12.75" customHeight="1" x14ac:dyDescent="0.2">
      <c r="Q215" s="3"/>
    </row>
    <row r="216" spans="17:17" ht="12.75" customHeight="1" x14ac:dyDescent="0.2">
      <c r="Q216" s="3"/>
    </row>
    <row r="217" spans="17:17" ht="12.75" customHeight="1" x14ac:dyDescent="0.2">
      <c r="Q217" s="3"/>
    </row>
    <row r="218" spans="17:17" ht="12.75" customHeight="1" x14ac:dyDescent="0.2">
      <c r="Q218" s="3"/>
    </row>
    <row r="219" spans="17:17" ht="12.75" customHeight="1" x14ac:dyDescent="0.2">
      <c r="Q219" s="3"/>
    </row>
    <row r="220" spans="17:17" ht="12.75" customHeight="1" x14ac:dyDescent="0.2">
      <c r="Q220" s="3"/>
    </row>
    <row r="221" spans="17:17" ht="12.75" customHeight="1" x14ac:dyDescent="0.2">
      <c r="Q221" s="3"/>
    </row>
    <row r="222" spans="17:17" ht="12.75" customHeight="1" x14ac:dyDescent="0.2">
      <c r="Q222" s="3"/>
    </row>
    <row r="223" spans="17:17" ht="12.75" customHeight="1" x14ac:dyDescent="0.2">
      <c r="Q223" s="3"/>
    </row>
    <row r="224" spans="17:17" ht="12.75" customHeight="1" x14ac:dyDescent="0.2">
      <c r="Q224" s="3"/>
    </row>
    <row r="225" spans="17:17" ht="12.75" customHeight="1" x14ac:dyDescent="0.2">
      <c r="Q225" s="3"/>
    </row>
    <row r="226" spans="17:17" ht="12.75" customHeight="1" x14ac:dyDescent="0.2">
      <c r="Q226" s="3"/>
    </row>
    <row r="227" spans="17:17" ht="12.75" customHeight="1" x14ac:dyDescent="0.2">
      <c r="Q227" s="3"/>
    </row>
    <row r="228" spans="17:17" ht="12.75" customHeight="1" x14ac:dyDescent="0.2">
      <c r="Q228" s="3"/>
    </row>
    <row r="229" spans="17:17" ht="12.75" customHeight="1" x14ac:dyDescent="0.2">
      <c r="Q229" s="3"/>
    </row>
    <row r="230" spans="17:17" ht="12.75" customHeight="1" x14ac:dyDescent="0.2">
      <c r="Q230" s="3"/>
    </row>
    <row r="231" spans="17:17" ht="12.75" customHeight="1" x14ac:dyDescent="0.2">
      <c r="Q231" s="3"/>
    </row>
    <row r="232" spans="17:17" ht="12.75" customHeight="1" x14ac:dyDescent="0.2">
      <c r="Q232" s="3"/>
    </row>
    <row r="233" spans="17:17" ht="12.75" customHeight="1" x14ac:dyDescent="0.2">
      <c r="Q233" s="3"/>
    </row>
    <row r="234" spans="17:17" ht="12.75" customHeight="1" x14ac:dyDescent="0.2">
      <c r="Q234" s="3"/>
    </row>
    <row r="235" spans="17:17" ht="12.75" customHeight="1" x14ac:dyDescent="0.2">
      <c r="Q235" s="3"/>
    </row>
    <row r="236" spans="17:17" ht="12.75" customHeight="1" x14ac:dyDescent="0.2">
      <c r="Q236" s="3"/>
    </row>
    <row r="237" spans="17:17" ht="12.75" customHeight="1" x14ac:dyDescent="0.2">
      <c r="Q237" s="3"/>
    </row>
    <row r="238" spans="17:17" ht="12.75" customHeight="1" x14ac:dyDescent="0.2">
      <c r="Q238" s="3"/>
    </row>
    <row r="239" spans="17:17" ht="12.75" customHeight="1" x14ac:dyDescent="0.2">
      <c r="Q239" s="3"/>
    </row>
    <row r="240" spans="17:17" ht="12.75" customHeight="1" x14ac:dyDescent="0.2">
      <c r="Q240" s="3"/>
    </row>
    <row r="241" spans="17:17" ht="12.75" customHeight="1" x14ac:dyDescent="0.2">
      <c r="Q241" s="3"/>
    </row>
    <row r="242" spans="17:17" ht="12.75" customHeight="1" x14ac:dyDescent="0.2">
      <c r="Q242" s="3"/>
    </row>
    <row r="243" spans="17:17" ht="12.75" customHeight="1" x14ac:dyDescent="0.2">
      <c r="Q243" s="3"/>
    </row>
    <row r="244" spans="17:17" ht="12.75" customHeight="1" x14ac:dyDescent="0.2">
      <c r="Q244" s="3"/>
    </row>
    <row r="245" spans="17:17" ht="12.75" customHeight="1" x14ac:dyDescent="0.2">
      <c r="Q245" s="3"/>
    </row>
    <row r="246" spans="17:17" ht="12.75" customHeight="1" x14ac:dyDescent="0.2">
      <c r="Q246" s="3"/>
    </row>
    <row r="247" spans="17:17" ht="12.75" customHeight="1" x14ac:dyDescent="0.2">
      <c r="Q247" s="3"/>
    </row>
    <row r="248" spans="17:17" ht="12.75" customHeight="1" x14ac:dyDescent="0.2">
      <c r="Q248" s="3"/>
    </row>
    <row r="249" spans="17:17" ht="12.75" customHeight="1" x14ac:dyDescent="0.2">
      <c r="Q249" s="3"/>
    </row>
    <row r="250" spans="17:17" ht="12.75" customHeight="1" x14ac:dyDescent="0.2">
      <c r="Q250" s="3"/>
    </row>
    <row r="251" spans="17:17" ht="12.75" customHeight="1" x14ac:dyDescent="0.2">
      <c r="Q251" s="3"/>
    </row>
    <row r="252" spans="17:17" ht="12.75" customHeight="1" x14ac:dyDescent="0.2">
      <c r="Q252" s="3"/>
    </row>
    <row r="253" spans="17:17" ht="12.75" customHeight="1" x14ac:dyDescent="0.2">
      <c r="Q253" s="3"/>
    </row>
    <row r="254" spans="17:17" ht="12.75" customHeight="1" x14ac:dyDescent="0.2">
      <c r="Q254" s="3"/>
    </row>
    <row r="255" spans="17:17" ht="12.75" customHeight="1" x14ac:dyDescent="0.2">
      <c r="Q255" s="3"/>
    </row>
    <row r="256" spans="17:17" ht="12.75" customHeight="1" x14ac:dyDescent="0.2">
      <c r="Q256" s="3"/>
    </row>
    <row r="257" spans="17:17" ht="12.75" customHeight="1" x14ac:dyDescent="0.2">
      <c r="Q257" s="3"/>
    </row>
    <row r="258" spans="17:17" ht="12.75" customHeight="1" x14ac:dyDescent="0.2">
      <c r="Q258" s="3"/>
    </row>
    <row r="259" spans="17:17" ht="12.75" customHeight="1" x14ac:dyDescent="0.2">
      <c r="Q259" s="3"/>
    </row>
    <row r="260" spans="17:17" ht="12.75" customHeight="1" x14ac:dyDescent="0.2">
      <c r="Q260" s="3"/>
    </row>
    <row r="261" spans="17:17" ht="12.75" customHeight="1" x14ac:dyDescent="0.2">
      <c r="Q261" s="3"/>
    </row>
    <row r="262" spans="17:17" ht="12.75" customHeight="1" x14ac:dyDescent="0.2">
      <c r="Q262" s="3"/>
    </row>
    <row r="263" spans="17:17" ht="12.75" customHeight="1" x14ac:dyDescent="0.2">
      <c r="Q263" s="3"/>
    </row>
    <row r="264" spans="17:17" ht="12.75" customHeight="1" x14ac:dyDescent="0.2">
      <c r="Q264" s="3"/>
    </row>
    <row r="265" spans="17:17" ht="12.75" customHeight="1" x14ac:dyDescent="0.2">
      <c r="Q265" s="3"/>
    </row>
    <row r="266" spans="17:17" ht="12.75" customHeight="1" x14ac:dyDescent="0.2">
      <c r="Q266" s="3"/>
    </row>
    <row r="267" spans="17:17" ht="12.75" customHeight="1" x14ac:dyDescent="0.2">
      <c r="Q267" s="3"/>
    </row>
    <row r="268" spans="17:17" ht="12.75" customHeight="1" x14ac:dyDescent="0.2">
      <c r="Q268" s="3"/>
    </row>
    <row r="269" spans="17:17" ht="12.75" customHeight="1" x14ac:dyDescent="0.2">
      <c r="Q269" s="3"/>
    </row>
    <row r="270" spans="17:17" ht="12.75" customHeight="1" x14ac:dyDescent="0.2">
      <c r="Q270" s="3"/>
    </row>
    <row r="271" spans="17:17" ht="12.75" customHeight="1" x14ac:dyDescent="0.2">
      <c r="Q271" s="3"/>
    </row>
    <row r="272" spans="17:17" ht="12.75" customHeight="1" x14ac:dyDescent="0.2">
      <c r="Q272" s="3"/>
    </row>
    <row r="273" spans="17:17" ht="12.75" customHeight="1" x14ac:dyDescent="0.2">
      <c r="Q273" s="3"/>
    </row>
    <row r="274" spans="17:17" ht="12.75" customHeight="1" x14ac:dyDescent="0.2">
      <c r="Q274" s="3"/>
    </row>
    <row r="275" spans="17:17" ht="12.75" customHeight="1" x14ac:dyDescent="0.2">
      <c r="Q275" s="3"/>
    </row>
    <row r="276" spans="17:17" ht="12.75" customHeight="1" x14ac:dyDescent="0.2">
      <c r="Q276" s="3"/>
    </row>
    <row r="277" spans="17:17" ht="12.75" customHeight="1" x14ac:dyDescent="0.2">
      <c r="Q277" s="3"/>
    </row>
    <row r="278" spans="17:17" ht="12.75" customHeight="1" x14ac:dyDescent="0.2">
      <c r="Q278" s="3"/>
    </row>
    <row r="279" spans="17:17" ht="12.75" customHeight="1" x14ac:dyDescent="0.2">
      <c r="Q279" s="3"/>
    </row>
    <row r="280" spans="17:17" ht="12.75" customHeight="1" x14ac:dyDescent="0.2">
      <c r="Q280" s="3"/>
    </row>
    <row r="281" spans="17:17" ht="12.75" customHeight="1" x14ac:dyDescent="0.2">
      <c r="Q281" s="3"/>
    </row>
    <row r="282" spans="17:17" ht="12.75" customHeight="1" x14ac:dyDescent="0.2">
      <c r="Q282" s="3"/>
    </row>
    <row r="283" spans="17:17" ht="12.75" customHeight="1" x14ac:dyDescent="0.2">
      <c r="Q283" s="3"/>
    </row>
    <row r="284" spans="17:17" ht="12.75" customHeight="1" x14ac:dyDescent="0.2">
      <c r="Q284" s="3"/>
    </row>
    <row r="285" spans="17:17" ht="12.75" customHeight="1" x14ac:dyDescent="0.2">
      <c r="Q285" s="3"/>
    </row>
    <row r="286" spans="17:17" ht="12.75" customHeight="1" x14ac:dyDescent="0.2">
      <c r="Q286" s="3"/>
    </row>
    <row r="287" spans="17:17" ht="12.75" customHeight="1" x14ac:dyDescent="0.2">
      <c r="Q287" s="3"/>
    </row>
    <row r="288" spans="17:17" ht="12.75" customHeight="1" x14ac:dyDescent="0.2">
      <c r="Q288" s="3"/>
    </row>
    <row r="289" spans="17:17" ht="12.75" customHeight="1" x14ac:dyDescent="0.2">
      <c r="Q289" s="3"/>
    </row>
    <row r="290" spans="17:17" ht="12.75" customHeight="1" x14ac:dyDescent="0.2">
      <c r="Q290" s="3"/>
    </row>
    <row r="291" spans="17:17" ht="12.75" customHeight="1" x14ac:dyDescent="0.2">
      <c r="Q291" s="3"/>
    </row>
    <row r="292" spans="17:17" ht="12.75" customHeight="1" x14ac:dyDescent="0.2">
      <c r="Q292" s="3"/>
    </row>
    <row r="293" spans="17:17" ht="12.75" customHeight="1" x14ac:dyDescent="0.2">
      <c r="Q293" s="3"/>
    </row>
    <row r="294" spans="17:17" ht="12.75" customHeight="1" x14ac:dyDescent="0.2">
      <c r="Q294" s="3"/>
    </row>
    <row r="295" spans="17:17" ht="12.75" customHeight="1" x14ac:dyDescent="0.2">
      <c r="Q295" s="3"/>
    </row>
    <row r="296" spans="17:17" ht="12.75" customHeight="1" x14ac:dyDescent="0.2">
      <c r="Q296" s="3"/>
    </row>
    <row r="297" spans="17:17" ht="12.75" customHeight="1" x14ac:dyDescent="0.2">
      <c r="Q297" s="3"/>
    </row>
    <row r="298" spans="17:17" ht="12.75" customHeight="1" x14ac:dyDescent="0.2">
      <c r="Q298" s="3"/>
    </row>
    <row r="299" spans="17:17" ht="12.75" customHeight="1" x14ac:dyDescent="0.2">
      <c r="Q299" s="3"/>
    </row>
    <row r="300" spans="17:17" ht="12.75" customHeight="1" x14ac:dyDescent="0.2">
      <c r="Q300" s="3"/>
    </row>
    <row r="301" spans="17:17" ht="12.75" customHeight="1" x14ac:dyDescent="0.2">
      <c r="Q301" s="3"/>
    </row>
    <row r="302" spans="17:17" ht="12.75" customHeight="1" x14ac:dyDescent="0.2">
      <c r="Q302" s="3"/>
    </row>
    <row r="303" spans="17:17" ht="12.75" customHeight="1" x14ac:dyDescent="0.2">
      <c r="Q303" s="3"/>
    </row>
    <row r="304" spans="17:17" ht="12.75" customHeight="1" x14ac:dyDescent="0.2">
      <c r="Q304" s="3"/>
    </row>
    <row r="305" spans="17:17" ht="12.75" customHeight="1" x14ac:dyDescent="0.2">
      <c r="Q305" s="3"/>
    </row>
    <row r="306" spans="17:17" ht="12.75" customHeight="1" x14ac:dyDescent="0.2">
      <c r="Q306" s="3"/>
    </row>
    <row r="307" spans="17:17" ht="12.75" customHeight="1" x14ac:dyDescent="0.2">
      <c r="Q307" s="3"/>
    </row>
    <row r="308" spans="17:17" ht="12.75" customHeight="1" x14ac:dyDescent="0.2">
      <c r="Q308" s="3"/>
    </row>
    <row r="309" spans="17:17" ht="12.75" customHeight="1" x14ac:dyDescent="0.2">
      <c r="Q309" s="3"/>
    </row>
    <row r="310" spans="17:17" ht="12.75" customHeight="1" x14ac:dyDescent="0.2">
      <c r="Q310" s="3"/>
    </row>
    <row r="311" spans="17:17" ht="12.75" customHeight="1" x14ac:dyDescent="0.2">
      <c r="Q311" s="3"/>
    </row>
    <row r="312" spans="17:17" ht="12.75" customHeight="1" x14ac:dyDescent="0.2">
      <c r="Q312" s="3"/>
    </row>
    <row r="313" spans="17:17" ht="12.75" customHeight="1" x14ac:dyDescent="0.2">
      <c r="Q313" s="3"/>
    </row>
    <row r="314" spans="17:17" ht="12.75" customHeight="1" x14ac:dyDescent="0.2">
      <c r="Q314" s="3"/>
    </row>
    <row r="315" spans="17:17" ht="12.75" customHeight="1" x14ac:dyDescent="0.2">
      <c r="Q315" s="3"/>
    </row>
    <row r="316" spans="17:17" ht="12.75" customHeight="1" x14ac:dyDescent="0.2">
      <c r="Q316" s="3"/>
    </row>
    <row r="317" spans="17:17" ht="12.75" customHeight="1" x14ac:dyDescent="0.2">
      <c r="Q317" s="3"/>
    </row>
    <row r="318" spans="17:17" ht="12.75" customHeight="1" x14ac:dyDescent="0.2">
      <c r="Q318" s="3"/>
    </row>
    <row r="319" spans="17:17" ht="12.75" customHeight="1" x14ac:dyDescent="0.2">
      <c r="Q319" s="3"/>
    </row>
    <row r="320" spans="17:17" ht="12.75" customHeight="1" x14ac:dyDescent="0.2">
      <c r="Q320" s="3"/>
    </row>
    <row r="321" spans="17:17" ht="12.75" customHeight="1" x14ac:dyDescent="0.2">
      <c r="Q321" s="3"/>
    </row>
    <row r="322" spans="17:17" ht="12.75" customHeight="1" x14ac:dyDescent="0.2">
      <c r="Q322" s="3"/>
    </row>
    <row r="323" spans="17:17" ht="12.75" customHeight="1" x14ac:dyDescent="0.2">
      <c r="Q323" s="3"/>
    </row>
    <row r="324" spans="17:17" ht="12.75" customHeight="1" x14ac:dyDescent="0.2">
      <c r="Q324" s="3"/>
    </row>
    <row r="325" spans="17:17" ht="12.75" customHeight="1" x14ac:dyDescent="0.2">
      <c r="Q325" s="3"/>
    </row>
    <row r="326" spans="17:17" ht="12.75" customHeight="1" x14ac:dyDescent="0.2">
      <c r="Q326" s="3"/>
    </row>
    <row r="327" spans="17:17" ht="12.75" customHeight="1" x14ac:dyDescent="0.2">
      <c r="Q327" s="3"/>
    </row>
    <row r="328" spans="17:17" ht="12.75" customHeight="1" x14ac:dyDescent="0.2">
      <c r="Q328" s="3"/>
    </row>
    <row r="329" spans="17:17" ht="12.75" customHeight="1" x14ac:dyDescent="0.2">
      <c r="Q329" s="3"/>
    </row>
    <row r="330" spans="17:17" ht="12.75" customHeight="1" x14ac:dyDescent="0.2">
      <c r="Q330" s="3"/>
    </row>
    <row r="331" spans="17:17" ht="12.75" customHeight="1" x14ac:dyDescent="0.2">
      <c r="Q331" s="3"/>
    </row>
    <row r="332" spans="17:17" ht="12.75" customHeight="1" x14ac:dyDescent="0.2">
      <c r="Q332" s="3"/>
    </row>
    <row r="333" spans="17:17" ht="12.75" customHeight="1" x14ac:dyDescent="0.2">
      <c r="Q333" s="3"/>
    </row>
    <row r="334" spans="17:17" ht="12.75" customHeight="1" x14ac:dyDescent="0.2">
      <c r="Q334" s="3"/>
    </row>
    <row r="335" spans="17:17" ht="12.75" customHeight="1" x14ac:dyDescent="0.2">
      <c r="Q335" s="3"/>
    </row>
    <row r="336" spans="17:17" ht="12.75" customHeight="1" x14ac:dyDescent="0.2">
      <c r="Q336" s="3"/>
    </row>
    <row r="337" spans="17:17" ht="12.75" customHeight="1" x14ac:dyDescent="0.2">
      <c r="Q337" s="3"/>
    </row>
    <row r="338" spans="17:17" ht="12.75" customHeight="1" x14ac:dyDescent="0.2">
      <c r="Q338" s="3"/>
    </row>
    <row r="339" spans="17:17" ht="12.75" customHeight="1" x14ac:dyDescent="0.2">
      <c r="Q339" s="3"/>
    </row>
    <row r="340" spans="17:17" ht="12.75" customHeight="1" x14ac:dyDescent="0.2">
      <c r="Q340" s="3"/>
    </row>
    <row r="341" spans="17:17" ht="12.75" customHeight="1" x14ac:dyDescent="0.2">
      <c r="Q341" s="3"/>
    </row>
    <row r="342" spans="17:17" ht="12.75" customHeight="1" x14ac:dyDescent="0.2">
      <c r="Q342" s="3"/>
    </row>
    <row r="343" spans="17:17" ht="12.75" customHeight="1" x14ac:dyDescent="0.2">
      <c r="Q343" s="3"/>
    </row>
    <row r="344" spans="17:17" ht="12.75" customHeight="1" x14ac:dyDescent="0.2">
      <c r="Q344" s="3"/>
    </row>
    <row r="345" spans="17:17" ht="12.75" customHeight="1" x14ac:dyDescent="0.2">
      <c r="Q345" s="3"/>
    </row>
    <row r="346" spans="17:17" ht="12.75" customHeight="1" x14ac:dyDescent="0.2">
      <c r="Q346" s="3"/>
    </row>
    <row r="347" spans="17:17" ht="12.75" customHeight="1" x14ac:dyDescent="0.2">
      <c r="Q347" s="3"/>
    </row>
    <row r="348" spans="17:17" ht="12.75" customHeight="1" x14ac:dyDescent="0.2">
      <c r="Q348" s="3"/>
    </row>
    <row r="349" spans="17:17" ht="12.75" customHeight="1" x14ac:dyDescent="0.2">
      <c r="Q349" s="3"/>
    </row>
    <row r="350" spans="17:17" ht="12.75" customHeight="1" x14ac:dyDescent="0.2">
      <c r="Q350" s="3"/>
    </row>
    <row r="351" spans="17:17" ht="12.75" customHeight="1" x14ac:dyDescent="0.2">
      <c r="Q351" s="3"/>
    </row>
    <row r="352" spans="17:17" ht="12.75" customHeight="1" x14ac:dyDescent="0.2">
      <c r="Q352" s="3"/>
    </row>
    <row r="353" spans="17:17" ht="12.75" customHeight="1" x14ac:dyDescent="0.2">
      <c r="Q353" s="3"/>
    </row>
    <row r="354" spans="17:17" ht="12.75" customHeight="1" x14ac:dyDescent="0.2">
      <c r="Q354" s="3"/>
    </row>
    <row r="355" spans="17:17" ht="12.75" customHeight="1" x14ac:dyDescent="0.2">
      <c r="Q355" s="3"/>
    </row>
    <row r="356" spans="17:17" ht="12.75" customHeight="1" x14ac:dyDescent="0.2">
      <c r="Q356" s="3"/>
    </row>
    <row r="357" spans="17:17" ht="12.75" customHeight="1" x14ac:dyDescent="0.2">
      <c r="Q357" s="3"/>
    </row>
    <row r="358" spans="17:17" ht="12.75" customHeight="1" x14ac:dyDescent="0.2">
      <c r="Q358" s="3"/>
    </row>
    <row r="359" spans="17:17" ht="12.75" customHeight="1" x14ac:dyDescent="0.2">
      <c r="Q359" s="3"/>
    </row>
    <row r="360" spans="17:17" ht="12.75" customHeight="1" x14ac:dyDescent="0.2">
      <c r="Q360" s="3"/>
    </row>
    <row r="361" spans="17:17" ht="12.75" customHeight="1" x14ac:dyDescent="0.2">
      <c r="Q361" s="3"/>
    </row>
    <row r="362" spans="17:17" ht="12.75" customHeight="1" x14ac:dyDescent="0.2">
      <c r="Q362" s="3"/>
    </row>
    <row r="363" spans="17:17" ht="12.75" customHeight="1" x14ac:dyDescent="0.2">
      <c r="Q363" s="3"/>
    </row>
    <row r="364" spans="17:17" ht="12.75" customHeight="1" x14ac:dyDescent="0.2">
      <c r="Q364" s="3"/>
    </row>
    <row r="365" spans="17:17" ht="12.75" customHeight="1" x14ac:dyDescent="0.2">
      <c r="Q365" s="3"/>
    </row>
    <row r="366" spans="17:17" ht="12.75" customHeight="1" x14ac:dyDescent="0.2">
      <c r="Q366" s="3"/>
    </row>
    <row r="367" spans="17:17" ht="12.75" customHeight="1" x14ac:dyDescent="0.2">
      <c r="Q367" s="3"/>
    </row>
    <row r="368" spans="17:17" ht="12.75" customHeight="1" x14ac:dyDescent="0.2">
      <c r="Q368" s="3"/>
    </row>
    <row r="369" spans="17:17" ht="12.75" customHeight="1" x14ac:dyDescent="0.2">
      <c r="Q369" s="3"/>
    </row>
    <row r="370" spans="17:17" ht="12.75" customHeight="1" x14ac:dyDescent="0.2">
      <c r="Q370" s="3"/>
    </row>
    <row r="371" spans="17:17" ht="12.75" customHeight="1" x14ac:dyDescent="0.2">
      <c r="Q371" s="3"/>
    </row>
    <row r="372" spans="17:17" ht="12.75" customHeight="1" x14ac:dyDescent="0.2">
      <c r="Q372" s="3"/>
    </row>
    <row r="373" spans="17:17" ht="12.75" customHeight="1" x14ac:dyDescent="0.2">
      <c r="Q373" s="3"/>
    </row>
    <row r="374" spans="17:17" ht="12.75" customHeight="1" x14ac:dyDescent="0.2">
      <c r="Q374" s="3"/>
    </row>
    <row r="375" spans="17:17" ht="12.75" customHeight="1" x14ac:dyDescent="0.2">
      <c r="Q375" s="3"/>
    </row>
    <row r="376" spans="17:17" ht="12.75" customHeight="1" x14ac:dyDescent="0.2">
      <c r="Q376" s="3"/>
    </row>
    <row r="377" spans="17:17" ht="12.75" customHeight="1" x14ac:dyDescent="0.2">
      <c r="Q377" s="3"/>
    </row>
    <row r="378" spans="17:17" ht="12.75" customHeight="1" x14ac:dyDescent="0.2">
      <c r="Q378" s="3"/>
    </row>
    <row r="379" spans="17:17" ht="12.75" customHeight="1" x14ac:dyDescent="0.2">
      <c r="Q379" s="3"/>
    </row>
    <row r="380" spans="17:17" ht="12.75" customHeight="1" x14ac:dyDescent="0.2">
      <c r="Q380" s="3"/>
    </row>
    <row r="381" spans="17:17" ht="12.75" customHeight="1" x14ac:dyDescent="0.2">
      <c r="Q381" s="3"/>
    </row>
    <row r="382" spans="17:17" ht="12.75" customHeight="1" x14ac:dyDescent="0.2">
      <c r="Q382" s="3"/>
    </row>
    <row r="383" spans="17:17" ht="12.75" customHeight="1" x14ac:dyDescent="0.2">
      <c r="Q383" s="3"/>
    </row>
    <row r="384" spans="17:17" ht="12.75" customHeight="1" x14ac:dyDescent="0.2">
      <c r="Q384" s="3"/>
    </row>
    <row r="385" spans="17:17" ht="12.75" customHeight="1" x14ac:dyDescent="0.2">
      <c r="Q385" s="3"/>
    </row>
    <row r="386" spans="17:17" ht="12.75" customHeight="1" x14ac:dyDescent="0.2">
      <c r="Q386" s="3"/>
    </row>
    <row r="387" spans="17:17" ht="12.75" customHeight="1" x14ac:dyDescent="0.2">
      <c r="Q387" s="3"/>
    </row>
    <row r="388" spans="17:17" ht="12.75" customHeight="1" x14ac:dyDescent="0.2">
      <c r="Q388" s="3"/>
    </row>
    <row r="389" spans="17:17" ht="12.75" customHeight="1" x14ac:dyDescent="0.2">
      <c r="Q389" s="3"/>
    </row>
    <row r="390" spans="17:17" ht="12.75" customHeight="1" x14ac:dyDescent="0.2">
      <c r="Q390" s="3"/>
    </row>
    <row r="391" spans="17:17" ht="12.75" customHeight="1" x14ac:dyDescent="0.2">
      <c r="Q391" s="3"/>
    </row>
    <row r="392" spans="17:17" ht="12.75" customHeight="1" x14ac:dyDescent="0.2">
      <c r="Q392" s="3"/>
    </row>
    <row r="393" spans="17:17" ht="12.75" customHeight="1" x14ac:dyDescent="0.2">
      <c r="Q393" s="3"/>
    </row>
    <row r="394" spans="17:17" ht="12.75" customHeight="1" x14ac:dyDescent="0.2">
      <c r="Q394" s="3"/>
    </row>
    <row r="395" spans="17:17" ht="12.75" customHeight="1" x14ac:dyDescent="0.2">
      <c r="Q395" s="3"/>
    </row>
    <row r="396" spans="17:17" ht="12.75" customHeight="1" x14ac:dyDescent="0.2">
      <c r="Q396" s="3"/>
    </row>
    <row r="397" spans="17:17" ht="12.75" customHeight="1" x14ac:dyDescent="0.2">
      <c r="Q397" s="3"/>
    </row>
    <row r="398" spans="17:17" ht="12.75" customHeight="1" x14ac:dyDescent="0.2">
      <c r="Q398" s="3"/>
    </row>
    <row r="399" spans="17:17" ht="12.75" customHeight="1" x14ac:dyDescent="0.2">
      <c r="Q399" s="3"/>
    </row>
    <row r="400" spans="17:17" ht="12.75" customHeight="1" x14ac:dyDescent="0.2">
      <c r="Q400" s="3"/>
    </row>
    <row r="401" spans="17:17" ht="12.75" customHeight="1" x14ac:dyDescent="0.2">
      <c r="Q401" s="3"/>
    </row>
    <row r="402" spans="17:17" ht="12.75" customHeight="1" x14ac:dyDescent="0.2">
      <c r="Q402" s="3"/>
    </row>
    <row r="403" spans="17:17" ht="12.75" customHeight="1" x14ac:dyDescent="0.2">
      <c r="Q403" s="3"/>
    </row>
    <row r="404" spans="17:17" ht="12.75" customHeight="1" x14ac:dyDescent="0.2">
      <c r="Q404" s="3"/>
    </row>
    <row r="405" spans="17:17" ht="12.75" customHeight="1" x14ac:dyDescent="0.2">
      <c r="Q405" s="3"/>
    </row>
    <row r="406" spans="17:17" ht="12.75" customHeight="1" x14ac:dyDescent="0.2">
      <c r="Q406" s="3"/>
    </row>
    <row r="407" spans="17:17" ht="12.75" customHeight="1" x14ac:dyDescent="0.2">
      <c r="Q407" s="3"/>
    </row>
    <row r="408" spans="17:17" ht="12.75" customHeight="1" x14ac:dyDescent="0.2">
      <c r="Q408" s="3"/>
    </row>
    <row r="409" spans="17:17" ht="12.75" customHeight="1" x14ac:dyDescent="0.2">
      <c r="Q409" s="3"/>
    </row>
    <row r="410" spans="17:17" ht="12.75" customHeight="1" x14ac:dyDescent="0.2">
      <c r="Q410" s="3"/>
    </row>
    <row r="411" spans="17:17" ht="12.75" customHeight="1" x14ac:dyDescent="0.2">
      <c r="Q411" s="3"/>
    </row>
    <row r="412" spans="17:17" ht="12.75" customHeight="1" x14ac:dyDescent="0.2">
      <c r="Q412" s="3"/>
    </row>
    <row r="413" spans="17:17" ht="12.75" customHeight="1" x14ac:dyDescent="0.2">
      <c r="Q413" s="3"/>
    </row>
    <row r="414" spans="17:17" ht="12.75" customHeight="1" x14ac:dyDescent="0.2">
      <c r="Q414" s="3"/>
    </row>
    <row r="415" spans="17:17" ht="12.75" customHeight="1" x14ac:dyDescent="0.2">
      <c r="Q415" s="3"/>
    </row>
    <row r="416" spans="17:17" ht="12.75" customHeight="1" x14ac:dyDescent="0.2">
      <c r="Q416" s="3"/>
    </row>
    <row r="417" spans="17:17" ht="12.75" customHeight="1" x14ac:dyDescent="0.2">
      <c r="Q417" s="3"/>
    </row>
    <row r="418" spans="17:17" ht="12.75" customHeight="1" x14ac:dyDescent="0.2">
      <c r="Q418" s="3"/>
    </row>
    <row r="419" spans="17:17" ht="12.75" customHeight="1" x14ac:dyDescent="0.2">
      <c r="Q419" s="3"/>
    </row>
    <row r="420" spans="17:17" ht="12.75" customHeight="1" x14ac:dyDescent="0.2">
      <c r="Q420" s="3"/>
    </row>
    <row r="421" spans="17:17" ht="12.75" customHeight="1" x14ac:dyDescent="0.2">
      <c r="Q421" s="3"/>
    </row>
    <row r="422" spans="17:17" ht="12.75" customHeight="1" x14ac:dyDescent="0.2">
      <c r="Q422" s="3"/>
    </row>
    <row r="423" spans="17:17" ht="12.75" customHeight="1" x14ac:dyDescent="0.2">
      <c r="Q423" s="3"/>
    </row>
    <row r="424" spans="17:17" ht="12.75" customHeight="1" x14ac:dyDescent="0.2">
      <c r="Q424" s="3"/>
    </row>
    <row r="425" spans="17:17" ht="12.75" customHeight="1" x14ac:dyDescent="0.2">
      <c r="Q425" s="3"/>
    </row>
    <row r="426" spans="17:17" ht="12.75" customHeight="1" x14ac:dyDescent="0.2">
      <c r="Q426" s="3"/>
    </row>
    <row r="427" spans="17:17" ht="12.75" customHeight="1" x14ac:dyDescent="0.2">
      <c r="Q427" s="3"/>
    </row>
    <row r="428" spans="17:17" ht="12.75" customHeight="1" x14ac:dyDescent="0.2">
      <c r="Q428" s="3"/>
    </row>
    <row r="429" spans="17:17" ht="12.75" customHeight="1" x14ac:dyDescent="0.2">
      <c r="Q429" s="3"/>
    </row>
    <row r="430" spans="17:17" ht="12.75" customHeight="1" x14ac:dyDescent="0.2">
      <c r="Q430" s="3"/>
    </row>
    <row r="431" spans="17:17" ht="12.75" customHeight="1" x14ac:dyDescent="0.2">
      <c r="Q431" s="3"/>
    </row>
    <row r="432" spans="17:17" ht="12.75" customHeight="1" x14ac:dyDescent="0.2">
      <c r="Q432" s="3"/>
    </row>
    <row r="433" spans="17:17" ht="12.75" customHeight="1" x14ac:dyDescent="0.2">
      <c r="Q433" s="3"/>
    </row>
    <row r="434" spans="17:17" ht="12.75" customHeight="1" x14ac:dyDescent="0.2">
      <c r="Q434" s="3"/>
    </row>
    <row r="435" spans="17:17" ht="12.75" customHeight="1" x14ac:dyDescent="0.2">
      <c r="Q435" s="3"/>
    </row>
    <row r="436" spans="17:17" ht="12.75" customHeight="1" x14ac:dyDescent="0.2">
      <c r="Q436" s="3"/>
    </row>
    <row r="437" spans="17:17" ht="12.75" customHeight="1" x14ac:dyDescent="0.2">
      <c r="Q437" s="3"/>
    </row>
    <row r="438" spans="17:17" ht="12.75" customHeight="1" x14ac:dyDescent="0.2">
      <c r="Q438" s="3"/>
    </row>
    <row r="439" spans="17:17" ht="12.75" customHeight="1" x14ac:dyDescent="0.2">
      <c r="Q439" s="3"/>
    </row>
    <row r="440" spans="17:17" ht="12.75" customHeight="1" x14ac:dyDescent="0.2">
      <c r="Q440" s="3"/>
    </row>
    <row r="441" spans="17:17" ht="12.75" customHeight="1" x14ac:dyDescent="0.2">
      <c r="Q441" s="3"/>
    </row>
    <row r="442" spans="17:17" ht="12.75" customHeight="1" x14ac:dyDescent="0.2">
      <c r="Q442" s="3"/>
    </row>
    <row r="443" spans="17:17" ht="12.75" customHeight="1" x14ac:dyDescent="0.2">
      <c r="Q443" s="3"/>
    </row>
    <row r="444" spans="17:17" ht="12.75" customHeight="1" x14ac:dyDescent="0.2">
      <c r="Q444" s="3"/>
    </row>
    <row r="445" spans="17:17" ht="12.75" customHeight="1" x14ac:dyDescent="0.2">
      <c r="Q445" s="3"/>
    </row>
    <row r="446" spans="17:17" ht="12.75" customHeight="1" x14ac:dyDescent="0.2">
      <c r="Q446" s="3"/>
    </row>
    <row r="447" spans="17:17" ht="12.75" customHeight="1" x14ac:dyDescent="0.2">
      <c r="Q447" s="3"/>
    </row>
    <row r="448" spans="17:17" ht="12.75" customHeight="1" x14ac:dyDescent="0.2">
      <c r="Q448" s="3"/>
    </row>
    <row r="449" spans="17:17" ht="12.75" customHeight="1" x14ac:dyDescent="0.2">
      <c r="Q449" s="3"/>
    </row>
    <row r="450" spans="17:17" ht="12.75" customHeight="1" x14ac:dyDescent="0.2">
      <c r="Q450" s="3"/>
    </row>
    <row r="451" spans="17:17" ht="12.75" customHeight="1" x14ac:dyDescent="0.2">
      <c r="Q451" s="3"/>
    </row>
    <row r="452" spans="17:17" ht="12.75" customHeight="1" x14ac:dyDescent="0.2">
      <c r="Q452" s="3"/>
    </row>
    <row r="453" spans="17:17" ht="12.75" customHeight="1" x14ac:dyDescent="0.2">
      <c r="Q453" s="3"/>
    </row>
    <row r="454" spans="17:17" ht="12.75" customHeight="1" x14ac:dyDescent="0.2">
      <c r="Q454" s="3"/>
    </row>
    <row r="455" spans="17:17" ht="12.75" customHeight="1" x14ac:dyDescent="0.2">
      <c r="Q455" s="3"/>
    </row>
    <row r="456" spans="17:17" ht="12.75" customHeight="1" x14ac:dyDescent="0.2">
      <c r="Q456" s="3"/>
    </row>
    <row r="457" spans="17:17" ht="12.75" customHeight="1" x14ac:dyDescent="0.2">
      <c r="Q457" s="3"/>
    </row>
    <row r="458" spans="17:17" ht="12.75" customHeight="1" x14ac:dyDescent="0.2">
      <c r="Q458" s="3"/>
    </row>
    <row r="459" spans="17:17" ht="12.75" customHeight="1" x14ac:dyDescent="0.2">
      <c r="Q459" s="3"/>
    </row>
    <row r="460" spans="17:17" ht="12.75" customHeight="1" x14ac:dyDescent="0.2">
      <c r="Q460" s="3"/>
    </row>
    <row r="461" spans="17:17" ht="12.75" customHeight="1" x14ac:dyDescent="0.2">
      <c r="Q461" s="3"/>
    </row>
    <row r="462" spans="17:17" ht="12.75" customHeight="1" x14ac:dyDescent="0.2">
      <c r="Q462" s="3"/>
    </row>
    <row r="463" spans="17:17" ht="12.75" customHeight="1" x14ac:dyDescent="0.2">
      <c r="Q463" s="3"/>
    </row>
    <row r="464" spans="17:17" ht="12.75" customHeight="1" x14ac:dyDescent="0.2">
      <c r="Q464" s="3"/>
    </row>
    <row r="465" spans="17:17" ht="12.75" customHeight="1" x14ac:dyDescent="0.2">
      <c r="Q465" s="3"/>
    </row>
    <row r="466" spans="17:17" ht="12.75" customHeight="1" x14ac:dyDescent="0.2">
      <c r="Q466" s="3"/>
    </row>
    <row r="467" spans="17:17" ht="12.75" customHeight="1" x14ac:dyDescent="0.2">
      <c r="Q467" s="3"/>
    </row>
    <row r="468" spans="17:17" ht="12.75" customHeight="1" x14ac:dyDescent="0.2">
      <c r="Q468" s="3"/>
    </row>
    <row r="469" spans="17:17" ht="12.75" customHeight="1" x14ac:dyDescent="0.2">
      <c r="Q469" s="3"/>
    </row>
    <row r="470" spans="17:17" ht="12.75" customHeight="1" x14ac:dyDescent="0.2">
      <c r="Q470" s="3"/>
    </row>
    <row r="471" spans="17:17" ht="12.75" customHeight="1" x14ac:dyDescent="0.2">
      <c r="Q471" s="3"/>
    </row>
    <row r="472" spans="17:17" ht="12.75" customHeight="1" x14ac:dyDescent="0.2">
      <c r="Q472" s="3"/>
    </row>
    <row r="473" spans="17:17" ht="12.75" customHeight="1" x14ac:dyDescent="0.2">
      <c r="Q473" s="3"/>
    </row>
    <row r="474" spans="17:17" ht="12.75" customHeight="1" x14ac:dyDescent="0.2">
      <c r="Q474" s="3"/>
    </row>
    <row r="475" spans="17:17" ht="12.75" customHeight="1" x14ac:dyDescent="0.2">
      <c r="Q475" s="3"/>
    </row>
    <row r="476" spans="17:17" ht="12.75" customHeight="1" x14ac:dyDescent="0.2">
      <c r="Q476" s="3"/>
    </row>
    <row r="477" spans="17:17" ht="12.75" customHeight="1" x14ac:dyDescent="0.2">
      <c r="Q477" s="3"/>
    </row>
    <row r="478" spans="17:17" ht="12.75" customHeight="1" x14ac:dyDescent="0.2">
      <c r="Q478" s="3"/>
    </row>
    <row r="479" spans="17:17" ht="12.75" customHeight="1" x14ac:dyDescent="0.2">
      <c r="Q479" s="3"/>
    </row>
    <row r="480" spans="17:17" ht="12.75" customHeight="1" x14ac:dyDescent="0.2">
      <c r="Q480" s="3"/>
    </row>
    <row r="481" spans="17:17" ht="12.75" customHeight="1" x14ac:dyDescent="0.2">
      <c r="Q481" s="3"/>
    </row>
    <row r="482" spans="17:17" ht="12.75" customHeight="1" x14ac:dyDescent="0.2">
      <c r="Q482" s="3"/>
    </row>
    <row r="483" spans="17:17" ht="12.75" customHeight="1" x14ac:dyDescent="0.2">
      <c r="Q483" s="3"/>
    </row>
    <row r="484" spans="17:17" ht="12.75" customHeight="1" x14ac:dyDescent="0.2">
      <c r="Q484" s="3"/>
    </row>
    <row r="485" spans="17:17" ht="12.75" customHeight="1" x14ac:dyDescent="0.2">
      <c r="Q485" s="3"/>
    </row>
    <row r="486" spans="17:17" ht="12.75" customHeight="1" x14ac:dyDescent="0.2">
      <c r="Q486" s="3"/>
    </row>
    <row r="487" spans="17:17" ht="12.75" customHeight="1" x14ac:dyDescent="0.2">
      <c r="Q487" s="3"/>
    </row>
    <row r="488" spans="17:17" ht="12.75" customHeight="1" x14ac:dyDescent="0.2">
      <c r="Q488" s="3"/>
    </row>
    <row r="489" spans="17:17" ht="12.75" customHeight="1" x14ac:dyDescent="0.2">
      <c r="Q489" s="3"/>
    </row>
    <row r="490" spans="17:17" ht="12.75" customHeight="1" x14ac:dyDescent="0.2">
      <c r="Q490" s="3"/>
    </row>
    <row r="491" spans="17:17" ht="12.75" customHeight="1" x14ac:dyDescent="0.2">
      <c r="Q491" s="3"/>
    </row>
    <row r="492" spans="17:17" ht="12.75" customHeight="1" x14ac:dyDescent="0.2">
      <c r="Q492" s="3"/>
    </row>
    <row r="493" spans="17:17" ht="12.75" customHeight="1" x14ac:dyDescent="0.2">
      <c r="Q493" s="3"/>
    </row>
    <row r="494" spans="17:17" ht="12.75" customHeight="1" x14ac:dyDescent="0.2">
      <c r="Q494" s="3"/>
    </row>
    <row r="495" spans="17:17" ht="12.75" customHeight="1" x14ac:dyDescent="0.2">
      <c r="Q495" s="3"/>
    </row>
    <row r="496" spans="17:17" ht="12.75" customHeight="1" x14ac:dyDescent="0.2">
      <c r="Q496" s="3"/>
    </row>
    <row r="497" spans="17:17" ht="12.75" customHeight="1" x14ac:dyDescent="0.2">
      <c r="Q497" s="3"/>
    </row>
    <row r="498" spans="17:17" ht="12.75" customHeight="1" x14ac:dyDescent="0.2">
      <c r="Q498" s="3"/>
    </row>
    <row r="499" spans="17:17" ht="12.75" customHeight="1" x14ac:dyDescent="0.2">
      <c r="Q499" s="3"/>
    </row>
    <row r="500" spans="17:17" ht="12.75" customHeight="1" x14ac:dyDescent="0.2">
      <c r="Q500" s="3"/>
    </row>
    <row r="501" spans="17:17" ht="12.75" customHeight="1" x14ac:dyDescent="0.2">
      <c r="Q501" s="3"/>
    </row>
    <row r="502" spans="17:17" ht="12.75" customHeight="1" x14ac:dyDescent="0.2">
      <c r="Q502" s="3"/>
    </row>
    <row r="503" spans="17:17" ht="12.75" customHeight="1" x14ac:dyDescent="0.2">
      <c r="Q503" s="3"/>
    </row>
    <row r="504" spans="17:17" ht="12.75" customHeight="1" x14ac:dyDescent="0.2">
      <c r="Q504" s="3"/>
    </row>
    <row r="505" spans="17:17" ht="12.75" customHeight="1" x14ac:dyDescent="0.2">
      <c r="Q505" s="3"/>
    </row>
    <row r="506" spans="17:17" ht="12.75" customHeight="1" x14ac:dyDescent="0.2">
      <c r="Q506" s="3"/>
    </row>
    <row r="507" spans="17:17" ht="12.75" customHeight="1" x14ac:dyDescent="0.2">
      <c r="Q507" s="3"/>
    </row>
    <row r="508" spans="17:17" ht="12.75" customHeight="1" x14ac:dyDescent="0.2">
      <c r="Q508" s="3"/>
    </row>
    <row r="509" spans="17:17" ht="12.75" customHeight="1" x14ac:dyDescent="0.2">
      <c r="Q509" s="3"/>
    </row>
    <row r="510" spans="17:17" ht="12.75" customHeight="1" x14ac:dyDescent="0.2">
      <c r="Q510" s="3"/>
    </row>
    <row r="511" spans="17:17" ht="12.75" customHeight="1" x14ac:dyDescent="0.2">
      <c r="Q511" s="3"/>
    </row>
    <row r="512" spans="17:17" ht="12.75" customHeight="1" x14ac:dyDescent="0.2">
      <c r="Q512" s="3"/>
    </row>
    <row r="513" spans="17:17" ht="12.75" customHeight="1" x14ac:dyDescent="0.2">
      <c r="Q513" s="3"/>
    </row>
    <row r="514" spans="17:17" ht="12.75" customHeight="1" x14ac:dyDescent="0.2">
      <c r="Q514" s="3"/>
    </row>
    <row r="515" spans="17:17" ht="12.75" customHeight="1" x14ac:dyDescent="0.2">
      <c r="Q515" s="3"/>
    </row>
    <row r="516" spans="17:17" ht="12.75" customHeight="1" x14ac:dyDescent="0.2">
      <c r="Q516" s="3"/>
    </row>
    <row r="517" spans="17:17" ht="12.75" customHeight="1" x14ac:dyDescent="0.2">
      <c r="Q517" s="3"/>
    </row>
    <row r="518" spans="17:17" ht="12.75" customHeight="1" x14ac:dyDescent="0.2">
      <c r="Q518" s="3"/>
    </row>
    <row r="519" spans="17:17" ht="12.75" customHeight="1" x14ac:dyDescent="0.2">
      <c r="Q519" s="3"/>
    </row>
    <row r="520" spans="17:17" ht="12.75" customHeight="1" x14ac:dyDescent="0.2">
      <c r="Q520" s="3"/>
    </row>
    <row r="521" spans="17:17" ht="12.75" customHeight="1" x14ac:dyDescent="0.2">
      <c r="Q521" s="3"/>
    </row>
    <row r="522" spans="17:17" ht="12.75" customHeight="1" x14ac:dyDescent="0.2">
      <c r="Q522" s="3"/>
    </row>
    <row r="523" spans="17:17" ht="12.75" customHeight="1" x14ac:dyDescent="0.2">
      <c r="Q523" s="3"/>
    </row>
    <row r="524" spans="17:17" ht="12.75" customHeight="1" x14ac:dyDescent="0.2">
      <c r="Q524" s="3"/>
    </row>
    <row r="525" spans="17:17" ht="12.75" customHeight="1" x14ac:dyDescent="0.2">
      <c r="Q525" s="3"/>
    </row>
    <row r="526" spans="17:17" ht="12.75" customHeight="1" x14ac:dyDescent="0.2">
      <c r="Q526" s="3"/>
    </row>
    <row r="527" spans="17:17" ht="12.75" customHeight="1" x14ac:dyDescent="0.2">
      <c r="Q527" s="3"/>
    </row>
    <row r="528" spans="17:17" ht="12.75" customHeight="1" x14ac:dyDescent="0.2">
      <c r="Q528" s="3"/>
    </row>
    <row r="529" spans="17:17" ht="12.75" customHeight="1" x14ac:dyDescent="0.2">
      <c r="Q529" s="3"/>
    </row>
    <row r="530" spans="17:17" ht="12.75" customHeight="1" x14ac:dyDescent="0.2">
      <c r="Q530" s="3"/>
    </row>
    <row r="531" spans="17:17" ht="12.75" customHeight="1" x14ac:dyDescent="0.2">
      <c r="Q531" s="3"/>
    </row>
    <row r="532" spans="17:17" ht="12.75" customHeight="1" x14ac:dyDescent="0.2">
      <c r="Q532" s="3"/>
    </row>
    <row r="533" spans="17:17" ht="12.75" customHeight="1" x14ac:dyDescent="0.2">
      <c r="Q533" s="3"/>
    </row>
    <row r="534" spans="17:17" ht="12.75" customHeight="1" x14ac:dyDescent="0.2">
      <c r="Q534" s="3"/>
    </row>
    <row r="535" spans="17:17" ht="12.75" customHeight="1" x14ac:dyDescent="0.2">
      <c r="Q535" s="3"/>
    </row>
    <row r="536" spans="17:17" ht="12.75" customHeight="1" x14ac:dyDescent="0.2">
      <c r="Q536" s="3"/>
    </row>
    <row r="537" spans="17:17" ht="12.75" customHeight="1" x14ac:dyDescent="0.2">
      <c r="Q537" s="3"/>
    </row>
    <row r="538" spans="17:17" ht="12.75" customHeight="1" x14ac:dyDescent="0.2">
      <c r="Q538" s="3"/>
    </row>
    <row r="539" spans="17:17" ht="12.75" customHeight="1" x14ac:dyDescent="0.2">
      <c r="Q539" s="3"/>
    </row>
    <row r="540" spans="17:17" ht="12.75" customHeight="1" x14ac:dyDescent="0.2">
      <c r="Q540" s="3"/>
    </row>
    <row r="541" spans="17:17" ht="12.75" customHeight="1" x14ac:dyDescent="0.2">
      <c r="Q541" s="3"/>
    </row>
    <row r="542" spans="17:17" ht="12.75" customHeight="1" x14ac:dyDescent="0.2">
      <c r="Q542" s="3"/>
    </row>
    <row r="543" spans="17:17" ht="12.75" customHeight="1" x14ac:dyDescent="0.2">
      <c r="Q543" s="3"/>
    </row>
    <row r="544" spans="17:17" ht="12.75" customHeight="1" x14ac:dyDescent="0.2">
      <c r="Q544" s="3"/>
    </row>
    <row r="545" spans="17:17" ht="12.75" customHeight="1" x14ac:dyDescent="0.2">
      <c r="Q545" s="3"/>
    </row>
    <row r="546" spans="17:17" ht="12.75" customHeight="1" x14ac:dyDescent="0.2">
      <c r="Q546" s="3"/>
    </row>
    <row r="547" spans="17:17" ht="12.75" customHeight="1" x14ac:dyDescent="0.2">
      <c r="Q547" s="3"/>
    </row>
    <row r="548" spans="17:17" ht="12.75" customHeight="1" x14ac:dyDescent="0.2">
      <c r="Q548" s="3"/>
    </row>
    <row r="549" spans="17:17" ht="12.75" customHeight="1" x14ac:dyDescent="0.2">
      <c r="Q549" s="3"/>
    </row>
    <row r="550" spans="17:17" ht="12.75" customHeight="1" x14ac:dyDescent="0.2">
      <c r="Q550" s="3"/>
    </row>
    <row r="551" spans="17:17" ht="12.75" customHeight="1" x14ac:dyDescent="0.2">
      <c r="Q551" s="3"/>
    </row>
    <row r="552" spans="17:17" ht="12.75" customHeight="1" x14ac:dyDescent="0.2">
      <c r="Q552" s="3"/>
    </row>
    <row r="553" spans="17:17" ht="12.75" customHeight="1" x14ac:dyDescent="0.2">
      <c r="Q553" s="3"/>
    </row>
    <row r="554" spans="17:17" ht="12.75" customHeight="1" x14ac:dyDescent="0.2">
      <c r="Q554" s="3"/>
    </row>
    <row r="555" spans="17:17" ht="12.75" customHeight="1" x14ac:dyDescent="0.2">
      <c r="Q555" s="3"/>
    </row>
    <row r="556" spans="17:17" ht="12.75" customHeight="1" x14ac:dyDescent="0.2">
      <c r="Q556" s="3"/>
    </row>
    <row r="557" spans="17:17" ht="12.75" customHeight="1" x14ac:dyDescent="0.2">
      <c r="Q557" s="3"/>
    </row>
    <row r="558" spans="17:17" ht="12.75" customHeight="1" x14ac:dyDescent="0.2">
      <c r="Q558" s="3"/>
    </row>
    <row r="559" spans="17:17" ht="12.75" customHeight="1" x14ac:dyDescent="0.2">
      <c r="Q559" s="3"/>
    </row>
    <row r="560" spans="17:17" ht="12.75" customHeight="1" x14ac:dyDescent="0.2">
      <c r="Q560" s="3"/>
    </row>
    <row r="561" spans="17:17" ht="12.75" customHeight="1" x14ac:dyDescent="0.2">
      <c r="Q561" s="3"/>
    </row>
    <row r="562" spans="17:17" ht="12.75" customHeight="1" x14ac:dyDescent="0.2">
      <c r="Q562" s="3"/>
    </row>
    <row r="563" spans="17:17" ht="12.75" customHeight="1" x14ac:dyDescent="0.2">
      <c r="Q563" s="3"/>
    </row>
    <row r="564" spans="17:17" ht="12.75" customHeight="1" x14ac:dyDescent="0.2">
      <c r="Q564" s="3"/>
    </row>
    <row r="565" spans="17:17" ht="12.75" customHeight="1" x14ac:dyDescent="0.2">
      <c r="Q565" s="3"/>
    </row>
    <row r="566" spans="17:17" ht="12.75" customHeight="1" x14ac:dyDescent="0.2">
      <c r="Q566" s="3"/>
    </row>
    <row r="567" spans="17:17" ht="12.75" customHeight="1" x14ac:dyDescent="0.2">
      <c r="Q567" s="3"/>
    </row>
    <row r="568" spans="17:17" ht="12.75" customHeight="1" x14ac:dyDescent="0.2">
      <c r="Q568" s="3"/>
    </row>
    <row r="569" spans="17:17" ht="12.75" customHeight="1" x14ac:dyDescent="0.2">
      <c r="Q569" s="3"/>
    </row>
    <row r="570" spans="17:17" ht="12.75" customHeight="1" x14ac:dyDescent="0.2">
      <c r="Q570" s="3"/>
    </row>
    <row r="571" spans="17:17" ht="12.75" customHeight="1" x14ac:dyDescent="0.2">
      <c r="Q571" s="3"/>
    </row>
    <row r="572" spans="17:17" ht="12.75" customHeight="1" x14ac:dyDescent="0.2">
      <c r="Q572" s="3"/>
    </row>
    <row r="573" spans="17:17" ht="12.75" customHeight="1" x14ac:dyDescent="0.2">
      <c r="Q573" s="3"/>
    </row>
    <row r="574" spans="17:17" ht="12.75" customHeight="1" x14ac:dyDescent="0.2">
      <c r="Q574" s="3"/>
    </row>
    <row r="575" spans="17:17" ht="12.75" customHeight="1" x14ac:dyDescent="0.2">
      <c r="Q575" s="3"/>
    </row>
    <row r="576" spans="17:17" ht="12.75" customHeight="1" x14ac:dyDescent="0.2">
      <c r="Q576" s="3"/>
    </row>
    <row r="577" spans="17:17" ht="12.75" customHeight="1" x14ac:dyDescent="0.2">
      <c r="Q577" s="3"/>
    </row>
    <row r="578" spans="17:17" ht="12.75" customHeight="1" x14ac:dyDescent="0.2">
      <c r="Q578" s="3"/>
    </row>
    <row r="579" spans="17:17" ht="12.75" customHeight="1" x14ac:dyDescent="0.2">
      <c r="Q579" s="3"/>
    </row>
    <row r="580" spans="17:17" ht="12.75" customHeight="1" x14ac:dyDescent="0.2">
      <c r="Q580" s="3"/>
    </row>
    <row r="581" spans="17:17" ht="12.75" customHeight="1" x14ac:dyDescent="0.2">
      <c r="Q581" s="3"/>
    </row>
    <row r="582" spans="17:17" ht="12.75" customHeight="1" x14ac:dyDescent="0.2">
      <c r="Q582" s="3"/>
    </row>
    <row r="583" spans="17:17" ht="12.75" customHeight="1" x14ac:dyDescent="0.2">
      <c r="Q583" s="3"/>
    </row>
    <row r="584" spans="17:17" ht="12.75" customHeight="1" x14ac:dyDescent="0.2">
      <c r="Q584" s="3"/>
    </row>
    <row r="585" spans="17:17" ht="12.75" customHeight="1" x14ac:dyDescent="0.2">
      <c r="Q585" s="3"/>
    </row>
    <row r="586" spans="17:17" ht="12.75" customHeight="1" x14ac:dyDescent="0.2">
      <c r="Q586" s="3"/>
    </row>
    <row r="587" spans="17:17" ht="12.75" customHeight="1" x14ac:dyDescent="0.2">
      <c r="Q587" s="3"/>
    </row>
    <row r="588" spans="17:17" ht="12.75" customHeight="1" x14ac:dyDescent="0.2">
      <c r="Q588" s="3"/>
    </row>
    <row r="589" spans="17:17" ht="12.75" customHeight="1" x14ac:dyDescent="0.2">
      <c r="Q589" s="3"/>
    </row>
    <row r="590" spans="17:17" ht="12.75" customHeight="1" x14ac:dyDescent="0.2">
      <c r="Q590" s="3"/>
    </row>
    <row r="591" spans="17:17" ht="12.75" customHeight="1" x14ac:dyDescent="0.2">
      <c r="Q591" s="3"/>
    </row>
    <row r="592" spans="17:17" ht="12.75" customHeight="1" x14ac:dyDescent="0.2">
      <c r="Q592" s="3"/>
    </row>
    <row r="593" spans="17:17" ht="12.75" customHeight="1" x14ac:dyDescent="0.2">
      <c r="Q593" s="3"/>
    </row>
    <row r="594" spans="17:17" ht="12.75" customHeight="1" x14ac:dyDescent="0.2">
      <c r="Q594" s="3"/>
    </row>
    <row r="595" spans="17:17" ht="12.75" customHeight="1" x14ac:dyDescent="0.2">
      <c r="Q595" s="3"/>
    </row>
    <row r="596" spans="17:17" ht="12.75" customHeight="1" x14ac:dyDescent="0.2">
      <c r="Q596" s="3"/>
    </row>
    <row r="597" spans="17:17" ht="12.75" customHeight="1" x14ac:dyDescent="0.2">
      <c r="Q597" s="3"/>
    </row>
    <row r="598" spans="17:17" ht="12.75" customHeight="1" x14ac:dyDescent="0.2">
      <c r="Q598" s="3"/>
    </row>
    <row r="599" spans="17:17" ht="12.75" customHeight="1" x14ac:dyDescent="0.2">
      <c r="Q599" s="3"/>
    </row>
    <row r="600" spans="17:17" ht="12.75" customHeight="1" x14ac:dyDescent="0.2">
      <c r="Q600" s="3"/>
    </row>
    <row r="601" spans="17:17" ht="12.75" customHeight="1" x14ac:dyDescent="0.2">
      <c r="Q601" s="3"/>
    </row>
    <row r="602" spans="17:17" ht="12.75" customHeight="1" x14ac:dyDescent="0.2">
      <c r="Q602" s="3"/>
    </row>
    <row r="603" spans="17:17" ht="12.75" customHeight="1" x14ac:dyDescent="0.2">
      <c r="Q603" s="3"/>
    </row>
    <row r="604" spans="17:17" ht="12.75" customHeight="1" x14ac:dyDescent="0.2">
      <c r="Q604" s="3"/>
    </row>
    <row r="605" spans="17:17" ht="12.75" customHeight="1" x14ac:dyDescent="0.2">
      <c r="Q605" s="3"/>
    </row>
    <row r="606" spans="17:17" ht="12.75" customHeight="1" x14ac:dyDescent="0.2">
      <c r="Q606" s="3"/>
    </row>
    <row r="607" spans="17:17" ht="12.75" customHeight="1" x14ac:dyDescent="0.2">
      <c r="Q607" s="3"/>
    </row>
    <row r="608" spans="17:17" ht="12.75" customHeight="1" x14ac:dyDescent="0.2">
      <c r="Q608" s="3"/>
    </row>
    <row r="609" spans="17:17" ht="12.75" customHeight="1" x14ac:dyDescent="0.2">
      <c r="Q609" s="3"/>
    </row>
    <row r="610" spans="17:17" ht="12.75" customHeight="1" x14ac:dyDescent="0.2">
      <c r="Q610" s="3"/>
    </row>
    <row r="611" spans="17:17" ht="12.75" customHeight="1" x14ac:dyDescent="0.2">
      <c r="Q611" s="3"/>
    </row>
    <row r="612" spans="17:17" ht="12.75" customHeight="1" x14ac:dyDescent="0.2">
      <c r="Q612" s="3"/>
    </row>
    <row r="613" spans="17:17" ht="12.75" customHeight="1" x14ac:dyDescent="0.2">
      <c r="Q613" s="3"/>
    </row>
    <row r="614" spans="17:17" ht="12.75" customHeight="1" x14ac:dyDescent="0.2">
      <c r="Q614" s="3"/>
    </row>
    <row r="615" spans="17:17" ht="12.75" customHeight="1" x14ac:dyDescent="0.2">
      <c r="Q615" s="3"/>
    </row>
    <row r="616" spans="17:17" ht="12.75" customHeight="1" x14ac:dyDescent="0.2">
      <c r="Q616" s="3"/>
    </row>
    <row r="617" spans="17:17" ht="12.75" customHeight="1" x14ac:dyDescent="0.2">
      <c r="Q617" s="3"/>
    </row>
    <row r="618" spans="17:17" ht="12.75" customHeight="1" x14ac:dyDescent="0.2">
      <c r="Q618" s="3"/>
    </row>
    <row r="619" spans="17:17" ht="12.75" customHeight="1" x14ac:dyDescent="0.2">
      <c r="Q619" s="3"/>
    </row>
    <row r="620" spans="17:17" ht="12.75" customHeight="1" x14ac:dyDescent="0.2">
      <c r="Q620" s="3"/>
    </row>
    <row r="621" spans="17:17" ht="12.75" customHeight="1" x14ac:dyDescent="0.2">
      <c r="Q621" s="3"/>
    </row>
    <row r="622" spans="17:17" ht="12.75" customHeight="1" x14ac:dyDescent="0.2">
      <c r="Q622" s="3"/>
    </row>
    <row r="623" spans="17:17" ht="12.75" customHeight="1" x14ac:dyDescent="0.2">
      <c r="Q623" s="3"/>
    </row>
    <row r="624" spans="17:17" ht="12.75" customHeight="1" x14ac:dyDescent="0.2">
      <c r="Q624" s="3"/>
    </row>
    <row r="625" spans="17:17" ht="12.75" customHeight="1" x14ac:dyDescent="0.2">
      <c r="Q625" s="3"/>
    </row>
    <row r="626" spans="17:17" ht="12.75" customHeight="1" x14ac:dyDescent="0.2">
      <c r="Q626" s="3"/>
    </row>
    <row r="627" spans="17:17" ht="12.75" customHeight="1" x14ac:dyDescent="0.2">
      <c r="Q627" s="3"/>
    </row>
    <row r="628" spans="17:17" ht="12.75" customHeight="1" x14ac:dyDescent="0.2">
      <c r="Q628" s="3"/>
    </row>
    <row r="629" spans="17:17" ht="12.75" customHeight="1" x14ac:dyDescent="0.2">
      <c r="Q629" s="3"/>
    </row>
    <row r="630" spans="17:17" ht="12.75" customHeight="1" x14ac:dyDescent="0.2">
      <c r="Q630" s="3"/>
    </row>
    <row r="631" spans="17:17" ht="12.75" customHeight="1" x14ac:dyDescent="0.2">
      <c r="Q631" s="3"/>
    </row>
    <row r="632" spans="17:17" ht="12.75" customHeight="1" x14ac:dyDescent="0.2">
      <c r="Q632" s="3"/>
    </row>
    <row r="633" spans="17:17" ht="12.75" customHeight="1" x14ac:dyDescent="0.2">
      <c r="Q633" s="3"/>
    </row>
    <row r="634" spans="17:17" ht="12.75" customHeight="1" x14ac:dyDescent="0.2">
      <c r="Q634" s="3"/>
    </row>
    <row r="635" spans="17:17" ht="12.75" customHeight="1" x14ac:dyDescent="0.2">
      <c r="Q635" s="3"/>
    </row>
    <row r="636" spans="17:17" ht="12.75" customHeight="1" x14ac:dyDescent="0.2">
      <c r="Q636" s="3"/>
    </row>
    <row r="637" spans="17:17" ht="12.75" customHeight="1" x14ac:dyDescent="0.2">
      <c r="Q637" s="3"/>
    </row>
    <row r="638" spans="17:17" ht="12.75" customHeight="1" x14ac:dyDescent="0.2">
      <c r="Q638" s="3"/>
    </row>
    <row r="639" spans="17:17" ht="12.75" customHeight="1" x14ac:dyDescent="0.2">
      <c r="Q639" s="3"/>
    </row>
    <row r="640" spans="17:17" ht="12.75" customHeight="1" x14ac:dyDescent="0.2">
      <c r="Q640" s="3"/>
    </row>
    <row r="641" spans="17:17" ht="12.75" customHeight="1" x14ac:dyDescent="0.2">
      <c r="Q641" s="3"/>
    </row>
    <row r="642" spans="17:17" ht="12.75" customHeight="1" x14ac:dyDescent="0.2">
      <c r="Q642" s="3"/>
    </row>
    <row r="643" spans="17:17" ht="12.75" customHeight="1" x14ac:dyDescent="0.2">
      <c r="Q643" s="3"/>
    </row>
    <row r="644" spans="17:17" ht="12.75" customHeight="1" x14ac:dyDescent="0.2">
      <c r="Q644" s="3"/>
    </row>
    <row r="645" spans="17:17" ht="12.75" customHeight="1" x14ac:dyDescent="0.2">
      <c r="Q645" s="3"/>
    </row>
    <row r="646" spans="17:17" ht="12.75" customHeight="1" x14ac:dyDescent="0.2">
      <c r="Q646" s="3"/>
    </row>
    <row r="647" spans="17:17" ht="12.75" customHeight="1" x14ac:dyDescent="0.2">
      <c r="Q647" s="3"/>
    </row>
    <row r="648" spans="17:17" ht="12.75" customHeight="1" x14ac:dyDescent="0.2">
      <c r="Q648" s="3"/>
    </row>
    <row r="649" spans="17:17" ht="12.75" customHeight="1" x14ac:dyDescent="0.2">
      <c r="Q649" s="3"/>
    </row>
    <row r="650" spans="17:17" ht="12.75" customHeight="1" x14ac:dyDescent="0.2">
      <c r="Q650" s="3"/>
    </row>
    <row r="651" spans="17:17" ht="12.75" customHeight="1" x14ac:dyDescent="0.2">
      <c r="Q651" s="3"/>
    </row>
    <row r="652" spans="17:17" ht="12.75" customHeight="1" x14ac:dyDescent="0.2">
      <c r="Q652" s="3"/>
    </row>
    <row r="653" spans="17:17" ht="12.75" customHeight="1" x14ac:dyDescent="0.2">
      <c r="Q653" s="3"/>
    </row>
    <row r="654" spans="17:17" ht="12.75" customHeight="1" x14ac:dyDescent="0.2">
      <c r="Q654" s="3"/>
    </row>
    <row r="655" spans="17:17" ht="12.75" customHeight="1" x14ac:dyDescent="0.2">
      <c r="Q655" s="3"/>
    </row>
    <row r="656" spans="17:17" ht="12.75" customHeight="1" x14ac:dyDescent="0.2">
      <c r="Q656" s="3"/>
    </row>
    <row r="657" spans="17:17" ht="12.75" customHeight="1" x14ac:dyDescent="0.2">
      <c r="Q657" s="3"/>
    </row>
    <row r="658" spans="17:17" ht="12.75" customHeight="1" x14ac:dyDescent="0.2">
      <c r="Q658" s="3"/>
    </row>
    <row r="659" spans="17:17" ht="12.75" customHeight="1" x14ac:dyDescent="0.2">
      <c r="Q659" s="3"/>
    </row>
    <row r="660" spans="17:17" ht="12.75" customHeight="1" x14ac:dyDescent="0.2">
      <c r="Q660" s="3"/>
    </row>
    <row r="661" spans="17:17" ht="12.75" customHeight="1" x14ac:dyDescent="0.2">
      <c r="Q661" s="3"/>
    </row>
    <row r="662" spans="17:17" ht="12.75" customHeight="1" x14ac:dyDescent="0.2">
      <c r="Q662" s="3"/>
    </row>
    <row r="663" spans="17:17" ht="12.75" customHeight="1" x14ac:dyDescent="0.2">
      <c r="Q663" s="3"/>
    </row>
    <row r="664" spans="17:17" ht="12.75" customHeight="1" x14ac:dyDescent="0.2">
      <c r="Q664" s="3"/>
    </row>
    <row r="665" spans="17:17" ht="12.75" customHeight="1" x14ac:dyDescent="0.2">
      <c r="Q665" s="3"/>
    </row>
    <row r="666" spans="17:17" ht="12.75" customHeight="1" x14ac:dyDescent="0.2">
      <c r="Q666" s="3"/>
    </row>
    <row r="667" spans="17:17" ht="12.75" customHeight="1" x14ac:dyDescent="0.2">
      <c r="Q667" s="3"/>
    </row>
    <row r="668" spans="17:17" ht="12.75" customHeight="1" x14ac:dyDescent="0.2">
      <c r="Q668" s="3"/>
    </row>
    <row r="669" spans="17:17" ht="12.75" customHeight="1" x14ac:dyDescent="0.2">
      <c r="Q669" s="3"/>
    </row>
    <row r="670" spans="17:17" ht="12.75" customHeight="1" x14ac:dyDescent="0.2">
      <c r="Q670" s="3"/>
    </row>
    <row r="671" spans="17:17" ht="12.75" customHeight="1" x14ac:dyDescent="0.2">
      <c r="Q671" s="3"/>
    </row>
    <row r="672" spans="17:17" ht="12.75" customHeight="1" x14ac:dyDescent="0.2">
      <c r="Q672" s="3"/>
    </row>
    <row r="673" spans="17:17" ht="12.75" customHeight="1" x14ac:dyDescent="0.2">
      <c r="Q673" s="3"/>
    </row>
    <row r="674" spans="17:17" ht="12.75" customHeight="1" x14ac:dyDescent="0.2">
      <c r="Q674" s="3"/>
    </row>
    <row r="675" spans="17:17" ht="12.75" customHeight="1" x14ac:dyDescent="0.2">
      <c r="Q675" s="3"/>
    </row>
    <row r="676" spans="17:17" ht="12.75" customHeight="1" x14ac:dyDescent="0.2">
      <c r="Q676" s="3"/>
    </row>
    <row r="677" spans="17:17" ht="12.75" customHeight="1" x14ac:dyDescent="0.2">
      <c r="Q677" s="3"/>
    </row>
    <row r="678" spans="17:17" ht="12.75" customHeight="1" x14ac:dyDescent="0.2">
      <c r="Q678" s="3"/>
    </row>
    <row r="679" spans="17:17" ht="12.75" customHeight="1" x14ac:dyDescent="0.2">
      <c r="Q679" s="3"/>
    </row>
    <row r="680" spans="17:17" ht="12.75" customHeight="1" x14ac:dyDescent="0.2">
      <c r="Q680" s="3"/>
    </row>
    <row r="681" spans="17:17" ht="12.75" customHeight="1" x14ac:dyDescent="0.2">
      <c r="Q681" s="3"/>
    </row>
    <row r="682" spans="17:17" ht="12.75" customHeight="1" x14ac:dyDescent="0.2">
      <c r="Q682" s="3"/>
    </row>
    <row r="683" spans="17:17" ht="12.75" customHeight="1" x14ac:dyDescent="0.2">
      <c r="Q683" s="3"/>
    </row>
    <row r="684" spans="17:17" ht="12.75" customHeight="1" x14ac:dyDescent="0.2">
      <c r="Q684" s="3"/>
    </row>
    <row r="685" spans="17:17" ht="12.75" customHeight="1" x14ac:dyDescent="0.2">
      <c r="Q685" s="3"/>
    </row>
    <row r="686" spans="17:17" ht="12.75" customHeight="1" x14ac:dyDescent="0.2">
      <c r="Q686" s="3"/>
    </row>
    <row r="687" spans="17:17" ht="12.75" customHeight="1" x14ac:dyDescent="0.2">
      <c r="Q687" s="3"/>
    </row>
    <row r="688" spans="17:17" ht="12.75" customHeight="1" x14ac:dyDescent="0.2">
      <c r="Q688" s="3"/>
    </row>
    <row r="689" spans="17:17" ht="12.75" customHeight="1" x14ac:dyDescent="0.2">
      <c r="Q689" s="3"/>
    </row>
    <row r="690" spans="17:17" ht="12.75" customHeight="1" x14ac:dyDescent="0.2">
      <c r="Q690" s="3"/>
    </row>
    <row r="691" spans="17:17" ht="12.75" customHeight="1" x14ac:dyDescent="0.2">
      <c r="Q691" s="3"/>
    </row>
    <row r="692" spans="17:17" ht="12.75" customHeight="1" x14ac:dyDescent="0.2">
      <c r="Q692" s="3"/>
    </row>
    <row r="693" spans="17:17" ht="12.75" customHeight="1" x14ac:dyDescent="0.2">
      <c r="Q693" s="3"/>
    </row>
    <row r="694" spans="17:17" ht="12.75" customHeight="1" x14ac:dyDescent="0.2">
      <c r="Q694" s="3"/>
    </row>
    <row r="695" spans="17:17" ht="12.75" customHeight="1" x14ac:dyDescent="0.2">
      <c r="Q695" s="3"/>
    </row>
    <row r="696" spans="17:17" ht="12.75" customHeight="1" x14ac:dyDescent="0.2">
      <c r="Q696" s="3"/>
    </row>
    <row r="697" spans="17:17" ht="12.75" customHeight="1" x14ac:dyDescent="0.2">
      <c r="Q697" s="3"/>
    </row>
    <row r="698" spans="17:17" ht="12.75" customHeight="1" x14ac:dyDescent="0.2">
      <c r="Q698" s="3"/>
    </row>
    <row r="699" spans="17:17" ht="12.75" customHeight="1" x14ac:dyDescent="0.2">
      <c r="Q699" s="3"/>
    </row>
    <row r="700" spans="17:17" ht="12.75" customHeight="1" x14ac:dyDescent="0.2">
      <c r="Q700" s="3"/>
    </row>
    <row r="701" spans="17:17" ht="12.75" customHeight="1" x14ac:dyDescent="0.2">
      <c r="Q701" s="3"/>
    </row>
    <row r="702" spans="17:17" ht="12.75" customHeight="1" x14ac:dyDescent="0.2">
      <c r="Q702" s="3"/>
    </row>
    <row r="703" spans="17:17" ht="12.75" customHeight="1" x14ac:dyDescent="0.2">
      <c r="Q703" s="3"/>
    </row>
    <row r="704" spans="17:17" ht="12.75" customHeight="1" x14ac:dyDescent="0.2">
      <c r="Q704" s="3"/>
    </row>
    <row r="705" spans="17:17" ht="12.75" customHeight="1" x14ac:dyDescent="0.2">
      <c r="Q705" s="3"/>
    </row>
    <row r="706" spans="17:17" ht="12.75" customHeight="1" x14ac:dyDescent="0.2">
      <c r="Q706" s="3"/>
    </row>
    <row r="707" spans="17:17" ht="12.75" customHeight="1" x14ac:dyDescent="0.2">
      <c r="Q707" s="3"/>
    </row>
    <row r="708" spans="17:17" ht="12.75" customHeight="1" x14ac:dyDescent="0.2">
      <c r="Q708" s="3"/>
    </row>
    <row r="709" spans="17:17" ht="12.75" customHeight="1" x14ac:dyDescent="0.2">
      <c r="Q709" s="3"/>
    </row>
    <row r="710" spans="17:17" ht="12.75" customHeight="1" x14ac:dyDescent="0.2">
      <c r="Q710" s="3"/>
    </row>
    <row r="711" spans="17:17" ht="12.75" customHeight="1" x14ac:dyDescent="0.2">
      <c r="Q711" s="3"/>
    </row>
    <row r="712" spans="17:17" ht="12.75" customHeight="1" x14ac:dyDescent="0.2">
      <c r="Q712" s="3"/>
    </row>
    <row r="713" spans="17:17" ht="12.75" customHeight="1" x14ac:dyDescent="0.2">
      <c r="Q713" s="3"/>
    </row>
    <row r="714" spans="17:17" ht="12.75" customHeight="1" x14ac:dyDescent="0.2">
      <c r="Q714" s="3"/>
    </row>
    <row r="715" spans="17:17" ht="12.75" customHeight="1" x14ac:dyDescent="0.2">
      <c r="Q715" s="3"/>
    </row>
    <row r="716" spans="17:17" ht="12.75" customHeight="1" x14ac:dyDescent="0.2">
      <c r="Q716" s="3"/>
    </row>
    <row r="717" spans="17:17" ht="12.75" customHeight="1" x14ac:dyDescent="0.2">
      <c r="Q717" s="3"/>
    </row>
    <row r="718" spans="17:17" ht="12.75" customHeight="1" x14ac:dyDescent="0.2">
      <c r="Q718" s="3"/>
    </row>
    <row r="719" spans="17:17" ht="12.75" customHeight="1" x14ac:dyDescent="0.2">
      <c r="Q719" s="3"/>
    </row>
    <row r="720" spans="17:17" ht="12.75" customHeight="1" x14ac:dyDescent="0.2">
      <c r="Q720" s="3"/>
    </row>
    <row r="721" spans="17:17" ht="12.75" customHeight="1" x14ac:dyDescent="0.2">
      <c r="Q721" s="3"/>
    </row>
    <row r="722" spans="17:17" ht="12.75" customHeight="1" x14ac:dyDescent="0.2">
      <c r="Q722" s="3"/>
    </row>
    <row r="723" spans="17:17" ht="12.75" customHeight="1" x14ac:dyDescent="0.2">
      <c r="Q723" s="3"/>
    </row>
    <row r="724" spans="17:17" ht="12.75" customHeight="1" x14ac:dyDescent="0.2">
      <c r="Q724" s="3"/>
    </row>
    <row r="725" spans="17:17" ht="12.75" customHeight="1" x14ac:dyDescent="0.2">
      <c r="Q725" s="3"/>
    </row>
    <row r="726" spans="17:17" ht="12.75" customHeight="1" x14ac:dyDescent="0.2">
      <c r="Q726" s="3"/>
    </row>
    <row r="727" spans="17:17" ht="12.75" customHeight="1" x14ac:dyDescent="0.2">
      <c r="Q727" s="3"/>
    </row>
    <row r="728" spans="17:17" ht="12.75" customHeight="1" x14ac:dyDescent="0.2">
      <c r="Q728" s="3"/>
    </row>
    <row r="729" spans="17:17" ht="12.75" customHeight="1" x14ac:dyDescent="0.2">
      <c r="Q729" s="3"/>
    </row>
    <row r="730" spans="17:17" ht="12.75" customHeight="1" x14ac:dyDescent="0.2">
      <c r="Q730" s="3"/>
    </row>
    <row r="731" spans="17:17" ht="12.75" customHeight="1" x14ac:dyDescent="0.2">
      <c r="Q731" s="3"/>
    </row>
    <row r="732" spans="17:17" ht="12.75" customHeight="1" x14ac:dyDescent="0.2">
      <c r="Q732" s="3"/>
    </row>
    <row r="733" spans="17:17" ht="12.75" customHeight="1" x14ac:dyDescent="0.2">
      <c r="Q733" s="3"/>
    </row>
    <row r="734" spans="17:17" ht="12.75" customHeight="1" x14ac:dyDescent="0.2">
      <c r="Q734" s="3"/>
    </row>
    <row r="735" spans="17:17" ht="12.75" customHeight="1" x14ac:dyDescent="0.2">
      <c r="Q735" s="3"/>
    </row>
    <row r="736" spans="17:17" ht="12.75" customHeight="1" x14ac:dyDescent="0.2">
      <c r="Q736" s="3"/>
    </row>
    <row r="737" spans="17:17" ht="12.75" customHeight="1" x14ac:dyDescent="0.2">
      <c r="Q737" s="3"/>
    </row>
    <row r="738" spans="17:17" ht="12.75" customHeight="1" x14ac:dyDescent="0.2">
      <c r="Q738" s="3"/>
    </row>
    <row r="739" spans="17:17" ht="12.75" customHeight="1" x14ac:dyDescent="0.2">
      <c r="Q739" s="3"/>
    </row>
    <row r="740" spans="17:17" ht="12.75" customHeight="1" x14ac:dyDescent="0.2">
      <c r="Q740" s="3"/>
    </row>
    <row r="741" spans="17:17" ht="12.75" customHeight="1" x14ac:dyDescent="0.2">
      <c r="Q741" s="3"/>
    </row>
    <row r="742" spans="17:17" ht="12.75" customHeight="1" x14ac:dyDescent="0.2">
      <c r="Q742" s="3"/>
    </row>
    <row r="743" spans="17:17" ht="12.75" customHeight="1" x14ac:dyDescent="0.2">
      <c r="Q743" s="3"/>
    </row>
    <row r="744" spans="17:17" ht="12.75" customHeight="1" x14ac:dyDescent="0.2">
      <c r="Q744" s="3"/>
    </row>
    <row r="745" spans="17:17" ht="12.75" customHeight="1" x14ac:dyDescent="0.2">
      <c r="Q745" s="3"/>
    </row>
    <row r="746" spans="17:17" ht="12.75" customHeight="1" x14ac:dyDescent="0.2">
      <c r="Q746" s="3"/>
    </row>
    <row r="747" spans="17:17" ht="12.75" customHeight="1" x14ac:dyDescent="0.2">
      <c r="Q747" s="3"/>
    </row>
    <row r="748" spans="17:17" ht="12.75" customHeight="1" x14ac:dyDescent="0.2">
      <c r="Q748" s="3"/>
    </row>
    <row r="749" spans="17:17" ht="12.75" customHeight="1" x14ac:dyDescent="0.2">
      <c r="Q749" s="3"/>
    </row>
    <row r="750" spans="17:17" ht="12.75" customHeight="1" x14ac:dyDescent="0.2">
      <c r="Q750" s="3"/>
    </row>
    <row r="751" spans="17:17" ht="12.75" customHeight="1" x14ac:dyDescent="0.2">
      <c r="Q751" s="3"/>
    </row>
    <row r="752" spans="17:17" ht="12.75" customHeight="1" x14ac:dyDescent="0.2">
      <c r="Q752" s="3"/>
    </row>
    <row r="753" spans="17:17" ht="12.75" customHeight="1" x14ac:dyDescent="0.2">
      <c r="Q753" s="3"/>
    </row>
    <row r="754" spans="17:17" ht="12.75" customHeight="1" x14ac:dyDescent="0.2">
      <c r="Q754" s="3"/>
    </row>
    <row r="755" spans="17:17" ht="12.75" customHeight="1" x14ac:dyDescent="0.2">
      <c r="Q755" s="3"/>
    </row>
    <row r="756" spans="17:17" ht="12.75" customHeight="1" x14ac:dyDescent="0.2">
      <c r="Q756" s="3"/>
    </row>
    <row r="757" spans="17:17" ht="12.75" customHeight="1" x14ac:dyDescent="0.2">
      <c r="Q757" s="3"/>
    </row>
    <row r="758" spans="17:17" ht="12.75" customHeight="1" x14ac:dyDescent="0.2">
      <c r="Q758" s="3"/>
    </row>
    <row r="759" spans="17:17" ht="12.75" customHeight="1" x14ac:dyDescent="0.2">
      <c r="Q759" s="3"/>
    </row>
    <row r="760" spans="17:17" ht="12.75" customHeight="1" x14ac:dyDescent="0.2">
      <c r="Q760" s="3"/>
    </row>
    <row r="761" spans="17:17" ht="12.75" customHeight="1" x14ac:dyDescent="0.2">
      <c r="Q761" s="3"/>
    </row>
    <row r="762" spans="17:17" ht="12.75" customHeight="1" x14ac:dyDescent="0.2">
      <c r="Q762" s="3"/>
    </row>
    <row r="763" spans="17:17" ht="12.75" customHeight="1" x14ac:dyDescent="0.2">
      <c r="Q763" s="3"/>
    </row>
    <row r="764" spans="17:17" ht="12.75" customHeight="1" x14ac:dyDescent="0.2">
      <c r="Q764" s="3"/>
    </row>
    <row r="765" spans="17:17" ht="12.75" customHeight="1" x14ac:dyDescent="0.2">
      <c r="Q765" s="3"/>
    </row>
    <row r="766" spans="17:17" ht="12.75" customHeight="1" x14ac:dyDescent="0.2">
      <c r="Q766" s="3"/>
    </row>
    <row r="767" spans="17:17" ht="12.75" customHeight="1" x14ac:dyDescent="0.2">
      <c r="Q767" s="3"/>
    </row>
    <row r="768" spans="17:17" ht="12.75" customHeight="1" x14ac:dyDescent="0.2">
      <c r="Q768" s="3"/>
    </row>
    <row r="769" spans="17:17" ht="12.75" customHeight="1" x14ac:dyDescent="0.2">
      <c r="Q769" s="3"/>
    </row>
    <row r="770" spans="17:17" ht="12.75" customHeight="1" x14ac:dyDescent="0.2">
      <c r="Q770" s="3"/>
    </row>
    <row r="771" spans="17:17" ht="12.75" customHeight="1" x14ac:dyDescent="0.2">
      <c r="Q771" s="3"/>
    </row>
    <row r="772" spans="17:17" ht="12.75" customHeight="1" x14ac:dyDescent="0.2">
      <c r="Q772" s="3"/>
    </row>
    <row r="773" spans="17:17" ht="12.75" customHeight="1" x14ac:dyDescent="0.2">
      <c r="Q773" s="3"/>
    </row>
    <row r="774" spans="17:17" ht="12.75" customHeight="1" x14ac:dyDescent="0.2">
      <c r="Q774" s="3"/>
    </row>
    <row r="775" spans="17:17" ht="12.75" customHeight="1" x14ac:dyDescent="0.2">
      <c r="Q775" s="3"/>
    </row>
    <row r="776" spans="17:17" ht="12.75" customHeight="1" x14ac:dyDescent="0.2">
      <c r="Q776" s="3"/>
    </row>
    <row r="777" spans="17:17" ht="12.75" customHeight="1" x14ac:dyDescent="0.2">
      <c r="Q777" s="3"/>
    </row>
    <row r="778" spans="17:17" ht="12.75" customHeight="1" x14ac:dyDescent="0.2">
      <c r="Q778" s="3"/>
    </row>
    <row r="779" spans="17:17" ht="12.75" customHeight="1" x14ac:dyDescent="0.2">
      <c r="Q779" s="3"/>
    </row>
    <row r="780" spans="17:17" ht="12.75" customHeight="1" x14ac:dyDescent="0.2">
      <c r="Q780" s="3"/>
    </row>
    <row r="781" spans="17:17" ht="12.75" customHeight="1" x14ac:dyDescent="0.2">
      <c r="Q781" s="3"/>
    </row>
    <row r="782" spans="17:17" ht="12.75" customHeight="1" x14ac:dyDescent="0.2">
      <c r="Q782" s="3"/>
    </row>
    <row r="783" spans="17:17" ht="12.75" customHeight="1" x14ac:dyDescent="0.2">
      <c r="Q783" s="3"/>
    </row>
    <row r="784" spans="17:17" ht="12.75" customHeight="1" x14ac:dyDescent="0.2">
      <c r="Q784" s="3"/>
    </row>
    <row r="785" spans="17:17" ht="12.75" customHeight="1" x14ac:dyDescent="0.2">
      <c r="Q785" s="3"/>
    </row>
    <row r="786" spans="17:17" ht="12.75" customHeight="1" x14ac:dyDescent="0.2">
      <c r="Q786" s="3"/>
    </row>
    <row r="787" spans="17:17" ht="12.75" customHeight="1" x14ac:dyDescent="0.2">
      <c r="Q787" s="3"/>
    </row>
    <row r="788" spans="17:17" ht="12.75" customHeight="1" x14ac:dyDescent="0.2">
      <c r="Q788" s="3"/>
    </row>
    <row r="789" spans="17:17" ht="12.75" customHeight="1" x14ac:dyDescent="0.2">
      <c r="Q789" s="3"/>
    </row>
    <row r="790" spans="17:17" ht="12.75" customHeight="1" x14ac:dyDescent="0.2">
      <c r="Q790" s="3"/>
    </row>
    <row r="791" spans="17:17" ht="12.75" customHeight="1" x14ac:dyDescent="0.2">
      <c r="Q791" s="3"/>
    </row>
    <row r="792" spans="17:17" ht="12.75" customHeight="1" x14ac:dyDescent="0.2">
      <c r="Q792" s="3"/>
    </row>
    <row r="793" spans="17:17" ht="12.75" customHeight="1" x14ac:dyDescent="0.2">
      <c r="Q793" s="3"/>
    </row>
    <row r="794" spans="17:17" ht="12.75" customHeight="1" x14ac:dyDescent="0.2">
      <c r="Q794" s="3"/>
    </row>
    <row r="795" spans="17:17" ht="12.75" customHeight="1" x14ac:dyDescent="0.2">
      <c r="Q795" s="3"/>
    </row>
    <row r="796" spans="17:17" ht="12.75" customHeight="1" x14ac:dyDescent="0.2">
      <c r="Q796" s="3"/>
    </row>
    <row r="797" spans="17:17" ht="12.75" customHeight="1" x14ac:dyDescent="0.2">
      <c r="Q797" s="3"/>
    </row>
    <row r="798" spans="17:17" ht="12.75" customHeight="1" x14ac:dyDescent="0.2">
      <c r="Q798" s="3"/>
    </row>
    <row r="799" spans="17:17" ht="12.75" customHeight="1" x14ac:dyDescent="0.2">
      <c r="Q799" s="3"/>
    </row>
    <row r="800" spans="17:17" ht="12.75" customHeight="1" x14ac:dyDescent="0.2">
      <c r="Q800" s="3"/>
    </row>
    <row r="801" spans="17:17" ht="12.75" customHeight="1" x14ac:dyDescent="0.2">
      <c r="Q801" s="3"/>
    </row>
    <row r="802" spans="17:17" ht="12.75" customHeight="1" x14ac:dyDescent="0.2">
      <c r="Q802" s="3"/>
    </row>
    <row r="803" spans="17:17" ht="12.75" customHeight="1" x14ac:dyDescent="0.2">
      <c r="Q803" s="3"/>
    </row>
    <row r="804" spans="17:17" ht="12.75" customHeight="1" x14ac:dyDescent="0.2">
      <c r="Q804" s="3"/>
    </row>
    <row r="805" spans="17:17" ht="12.75" customHeight="1" x14ac:dyDescent="0.2">
      <c r="Q805" s="3"/>
    </row>
    <row r="806" spans="17:17" ht="12.75" customHeight="1" x14ac:dyDescent="0.2">
      <c r="Q806" s="3"/>
    </row>
    <row r="807" spans="17:17" ht="12.75" customHeight="1" x14ac:dyDescent="0.2">
      <c r="Q807" s="3"/>
    </row>
    <row r="808" spans="17:17" ht="12.75" customHeight="1" x14ac:dyDescent="0.2">
      <c r="Q808" s="3"/>
    </row>
    <row r="809" spans="17:17" ht="12.75" customHeight="1" x14ac:dyDescent="0.2">
      <c r="Q809" s="3"/>
    </row>
    <row r="810" spans="17:17" ht="12.75" customHeight="1" x14ac:dyDescent="0.2">
      <c r="Q810" s="3"/>
    </row>
    <row r="811" spans="17:17" ht="12.75" customHeight="1" x14ac:dyDescent="0.2">
      <c r="Q811" s="3"/>
    </row>
    <row r="812" spans="17:17" ht="12.75" customHeight="1" x14ac:dyDescent="0.2">
      <c r="Q812" s="3"/>
    </row>
    <row r="813" spans="17:17" ht="12.75" customHeight="1" x14ac:dyDescent="0.2">
      <c r="Q813" s="3"/>
    </row>
    <row r="814" spans="17:17" ht="12.75" customHeight="1" x14ac:dyDescent="0.2">
      <c r="Q814" s="3"/>
    </row>
    <row r="815" spans="17:17" ht="12.75" customHeight="1" x14ac:dyDescent="0.2">
      <c r="Q815" s="3"/>
    </row>
    <row r="816" spans="17:17" ht="12.75" customHeight="1" x14ac:dyDescent="0.2">
      <c r="Q816" s="3"/>
    </row>
    <row r="817" spans="17:17" ht="12.75" customHeight="1" x14ac:dyDescent="0.2">
      <c r="Q817" s="3"/>
    </row>
    <row r="818" spans="17:17" ht="12.75" customHeight="1" x14ac:dyDescent="0.2">
      <c r="Q818" s="3"/>
    </row>
    <row r="819" spans="17:17" ht="12.75" customHeight="1" x14ac:dyDescent="0.2">
      <c r="Q819" s="3"/>
    </row>
    <row r="820" spans="17:17" ht="12.75" customHeight="1" x14ac:dyDescent="0.2">
      <c r="Q820" s="3"/>
    </row>
    <row r="821" spans="17:17" ht="12.75" customHeight="1" x14ac:dyDescent="0.2">
      <c r="Q821" s="3"/>
    </row>
    <row r="822" spans="17:17" ht="12.75" customHeight="1" x14ac:dyDescent="0.2">
      <c r="Q822" s="3"/>
    </row>
    <row r="823" spans="17:17" ht="12.75" customHeight="1" x14ac:dyDescent="0.2">
      <c r="Q823" s="3"/>
    </row>
    <row r="824" spans="17:17" ht="12.75" customHeight="1" x14ac:dyDescent="0.2">
      <c r="Q824" s="3"/>
    </row>
    <row r="825" spans="17:17" ht="12.75" customHeight="1" x14ac:dyDescent="0.2">
      <c r="Q825" s="3"/>
    </row>
    <row r="826" spans="17:17" ht="12.75" customHeight="1" x14ac:dyDescent="0.2">
      <c r="Q826" s="3"/>
    </row>
    <row r="827" spans="17:17" ht="12.75" customHeight="1" x14ac:dyDescent="0.2">
      <c r="Q827" s="3"/>
    </row>
    <row r="828" spans="17:17" ht="12.75" customHeight="1" x14ac:dyDescent="0.2">
      <c r="Q828" s="3"/>
    </row>
    <row r="829" spans="17:17" ht="12.75" customHeight="1" x14ac:dyDescent="0.2">
      <c r="Q829" s="3"/>
    </row>
    <row r="830" spans="17:17" ht="12.75" customHeight="1" x14ac:dyDescent="0.2">
      <c r="Q830" s="3"/>
    </row>
    <row r="831" spans="17:17" ht="12.75" customHeight="1" x14ac:dyDescent="0.2">
      <c r="Q831" s="3"/>
    </row>
    <row r="832" spans="17:17" ht="12.75" customHeight="1" x14ac:dyDescent="0.2">
      <c r="Q832" s="3"/>
    </row>
    <row r="833" spans="17:17" ht="12.75" customHeight="1" x14ac:dyDescent="0.2">
      <c r="Q833" s="3"/>
    </row>
    <row r="834" spans="17:17" ht="12.75" customHeight="1" x14ac:dyDescent="0.2">
      <c r="Q834" s="3"/>
    </row>
    <row r="835" spans="17:17" ht="12.75" customHeight="1" x14ac:dyDescent="0.2">
      <c r="Q835" s="3"/>
    </row>
    <row r="836" spans="17:17" ht="12.75" customHeight="1" x14ac:dyDescent="0.2">
      <c r="Q836" s="3"/>
    </row>
    <row r="837" spans="17:17" ht="12.75" customHeight="1" x14ac:dyDescent="0.2">
      <c r="Q837" s="3"/>
    </row>
    <row r="838" spans="17:17" ht="12.75" customHeight="1" x14ac:dyDescent="0.2">
      <c r="Q838" s="3"/>
    </row>
    <row r="839" spans="17:17" ht="12.75" customHeight="1" x14ac:dyDescent="0.2">
      <c r="Q839" s="3"/>
    </row>
    <row r="840" spans="17:17" ht="12.75" customHeight="1" x14ac:dyDescent="0.2">
      <c r="Q840" s="3"/>
    </row>
    <row r="841" spans="17:17" ht="12.75" customHeight="1" x14ac:dyDescent="0.2">
      <c r="Q841" s="3"/>
    </row>
    <row r="842" spans="17:17" ht="12.75" customHeight="1" x14ac:dyDescent="0.2">
      <c r="Q842" s="3"/>
    </row>
    <row r="843" spans="17:17" ht="12.75" customHeight="1" x14ac:dyDescent="0.2">
      <c r="Q843" s="3"/>
    </row>
    <row r="844" spans="17:17" ht="12.75" customHeight="1" x14ac:dyDescent="0.2">
      <c r="Q844" s="3"/>
    </row>
    <row r="845" spans="17:17" ht="12.75" customHeight="1" x14ac:dyDescent="0.2">
      <c r="Q845" s="3"/>
    </row>
    <row r="846" spans="17:17" ht="12.75" customHeight="1" x14ac:dyDescent="0.2">
      <c r="Q846" s="3"/>
    </row>
    <row r="847" spans="17:17" ht="12.75" customHeight="1" x14ac:dyDescent="0.2">
      <c r="Q847" s="3"/>
    </row>
    <row r="848" spans="17:17" ht="12.75" customHeight="1" x14ac:dyDescent="0.2">
      <c r="Q848" s="3"/>
    </row>
    <row r="849" spans="17:17" ht="12.75" customHeight="1" x14ac:dyDescent="0.2">
      <c r="Q849" s="3"/>
    </row>
    <row r="850" spans="17:17" ht="12.75" customHeight="1" x14ac:dyDescent="0.2">
      <c r="Q850" s="3"/>
    </row>
    <row r="851" spans="17:17" ht="12.75" customHeight="1" x14ac:dyDescent="0.2">
      <c r="Q851" s="3"/>
    </row>
    <row r="852" spans="17:17" ht="12.75" customHeight="1" x14ac:dyDescent="0.2">
      <c r="Q852" s="3"/>
    </row>
    <row r="853" spans="17:17" ht="12.75" customHeight="1" x14ac:dyDescent="0.2">
      <c r="Q853" s="3"/>
    </row>
    <row r="854" spans="17:17" ht="12.75" customHeight="1" x14ac:dyDescent="0.2">
      <c r="Q854" s="3"/>
    </row>
    <row r="855" spans="17:17" ht="12.75" customHeight="1" x14ac:dyDescent="0.2">
      <c r="Q855" s="3"/>
    </row>
    <row r="856" spans="17:17" ht="12.75" customHeight="1" x14ac:dyDescent="0.2">
      <c r="Q856" s="3"/>
    </row>
    <row r="857" spans="17:17" ht="12.75" customHeight="1" x14ac:dyDescent="0.2">
      <c r="Q857" s="3"/>
    </row>
    <row r="858" spans="17:17" ht="12.75" customHeight="1" x14ac:dyDescent="0.2">
      <c r="Q858" s="3"/>
    </row>
    <row r="859" spans="17:17" ht="12.75" customHeight="1" x14ac:dyDescent="0.2">
      <c r="Q859" s="3"/>
    </row>
    <row r="860" spans="17:17" ht="12.75" customHeight="1" x14ac:dyDescent="0.2">
      <c r="Q860" s="3"/>
    </row>
    <row r="861" spans="17:17" ht="12.75" customHeight="1" x14ac:dyDescent="0.2">
      <c r="Q861" s="3"/>
    </row>
    <row r="862" spans="17:17" ht="12.75" customHeight="1" x14ac:dyDescent="0.2">
      <c r="Q862" s="3"/>
    </row>
    <row r="863" spans="17:17" ht="12.75" customHeight="1" x14ac:dyDescent="0.2">
      <c r="Q863" s="3"/>
    </row>
    <row r="864" spans="17:17" ht="12.75" customHeight="1" x14ac:dyDescent="0.2">
      <c r="Q864" s="3"/>
    </row>
    <row r="865" spans="17:17" ht="12.75" customHeight="1" x14ac:dyDescent="0.2">
      <c r="Q865" s="3"/>
    </row>
    <row r="866" spans="17:17" ht="12.75" customHeight="1" x14ac:dyDescent="0.2">
      <c r="Q866" s="3"/>
    </row>
    <row r="867" spans="17:17" ht="12.75" customHeight="1" x14ac:dyDescent="0.2">
      <c r="Q867" s="3"/>
    </row>
    <row r="868" spans="17:17" ht="12.75" customHeight="1" x14ac:dyDescent="0.2">
      <c r="Q868" s="3"/>
    </row>
    <row r="869" spans="17:17" ht="12.75" customHeight="1" x14ac:dyDescent="0.2">
      <c r="Q869" s="3"/>
    </row>
    <row r="870" spans="17:17" ht="12.75" customHeight="1" x14ac:dyDescent="0.2">
      <c r="Q870" s="3"/>
    </row>
    <row r="871" spans="17:17" ht="12.75" customHeight="1" x14ac:dyDescent="0.2">
      <c r="Q871" s="3"/>
    </row>
    <row r="872" spans="17:17" ht="12.75" customHeight="1" x14ac:dyDescent="0.2">
      <c r="Q872" s="3"/>
    </row>
    <row r="873" spans="17:17" ht="12.75" customHeight="1" x14ac:dyDescent="0.2">
      <c r="Q873" s="3"/>
    </row>
    <row r="874" spans="17:17" ht="12.75" customHeight="1" x14ac:dyDescent="0.2">
      <c r="Q874" s="3"/>
    </row>
    <row r="875" spans="17:17" ht="12.75" customHeight="1" x14ac:dyDescent="0.2">
      <c r="Q875" s="3"/>
    </row>
    <row r="876" spans="17:17" ht="12.75" customHeight="1" x14ac:dyDescent="0.2">
      <c r="Q876" s="3"/>
    </row>
    <row r="877" spans="17:17" ht="12.75" customHeight="1" x14ac:dyDescent="0.2">
      <c r="Q877" s="3"/>
    </row>
    <row r="878" spans="17:17" ht="12.75" customHeight="1" x14ac:dyDescent="0.2">
      <c r="Q878" s="3"/>
    </row>
    <row r="879" spans="17:17" ht="12.75" customHeight="1" x14ac:dyDescent="0.2">
      <c r="Q879" s="3"/>
    </row>
    <row r="880" spans="17:17" ht="12.75" customHeight="1" x14ac:dyDescent="0.2">
      <c r="Q880" s="3"/>
    </row>
    <row r="881" spans="17:17" ht="12.75" customHeight="1" x14ac:dyDescent="0.2">
      <c r="Q881" s="3"/>
    </row>
    <row r="882" spans="17:17" ht="12.75" customHeight="1" x14ac:dyDescent="0.2">
      <c r="Q882" s="3"/>
    </row>
    <row r="883" spans="17:17" ht="12.75" customHeight="1" x14ac:dyDescent="0.2">
      <c r="Q883" s="3"/>
    </row>
    <row r="884" spans="17:17" ht="12.75" customHeight="1" x14ac:dyDescent="0.2">
      <c r="Q884" s="3"/>
    </row>
    <row r="885" spans="17:17" ht="12.75" customHeight="1" x14ac:dyDescent="0.2">
      <c r="Q885" s="3"/>
    </row>
    <row r="886" spans="17:17" ht="12.75" customHeight="1" x14ac:dyDescent="0.2">
      <c r="Q886" s="3"/>
    </row>
    <row r="887" spans="17:17" ht="12.75" customHeight="1" x14ac:dyDescent="0.2">
      <c r="Q887" s="3"/>
    </row>
    <row r="888" spans="17:17" ht="12.75" customHeight="1" x14ac:dyDescent="0.2">
      <c r="Q888" s="3"/>
    </row>
    <row r="889" spans="17:17" ht="12.75" customHeight="1" x14ac:dyDescent="0.2">
      <c r="Q889" s="3"/>
    </row>
    <row r="890" spans="17:17" ht="12.75" customHeight="1" x14ac:dyDescent="0.2">
      <c r="Q890" s="3"/>
    </row>
    <row r="891" spans="17:17" ht="12.75" customHeight="1" x14ac:dyDescent="0.2">
      <c r="Q891" s="3"/>
    </row>
    <row r="892" spans="17:17" ht="12.75" customHeight="1" x14ac:dyDescent="0.2">
      <c r="Q892" s="3"/>
    </row>
    <row r="893" spans="17:17" ht="12.75" customHeight="1" x14ac:dyDescent="0.2">
      <c r="Q893" s="3"/>
    </row>
    <row r="894" spans="17:17" ht="12.75" customHeight="1" x14ac:dyDescent="0.2">
      <c r="Q894" s="3"/>
    </row>
    <row r="895" spans="17:17" ht="12.75" customHeight="1" x14ac:dyDescent="0.2">
      <c r="Q895" s="3"/>
    </row>
    <row r="896" spans="17:17" ht="12.75" customHeight="1" x14ac:dyDescent="0.2">
      <c r="Q896" s="3"/>
    </row>
    <row r="897" spans="17:17" ht="12.75" customHeight="1" x14ac:dyDescent="0.2">
      <c r="Q897" s="3"/>
    </row>
    <row r="898" spans="17:17" ht="12.75" customHeight="1" x14ac:dyDescent="0.2">
      <c r="Q898" s="3"/>
    </row>
    <row r="899" spans="17:17" ht="12.75" customHeight="1" x14ac:dyDescent="0.2">
      <c r="Q899" s="3"/>
    </row>
    <row r="900" spans="17:17" ht="12.75" customHeight="1" x14ac:dyDescent="0.2">
      <c r="Q900" s="3"/>
    </row>
    <row r="901" spans="17:17" ht="12.75" customHeight="1" x14ac:dyDescent="0.2">
      <c r="Q901" s="3"/>
    </row>
    <row r="902" spans="17:17" ht="12.75" customHeight="1" x14ac:dyDescent="0.2">
      <c r="Q902" s="3"/>
    </row>
    <row r="903" spans="17:17" ht="12.75" customHeight="1" x14ac:dyDescent="0.2">
      <c r="Q903" s="3"/>
    </row>
    <row r="904" spans="17:17" ht="12.75" customHeight="1" x14ac:dyDescent="0.2">
      <c r="Q904" s="3"/>
    </row>
    <row r="905" spans="17:17" ht="12.75" customHeight="1" x14ac:dyDescent="0.2">
      <c r="Q905" s="3"/>
    </row>
    <row r="906" spans="17:17" ht="12.75" customHeight="1" x14ac:dyDescent="0.2">
      <c r="Q906" s="3"/>
    </row>
    <row r="907" spans="17:17" ht="12.75" customHeight="1" x14ac:dyDescent="0.2">
      <c r="Q907" s="3"/>
    </row>
    <row r="908" spans="17:17" ht="12.75" customHeight="1" x14ac:dyDescent="0.2">
      <c r="Q908" s="3"/>
    </row>
    <row r="909" spans="17:17" ht="12.75" customHeight="1" x14ac:dyDescent="0.2">
      <c r="Q909" s="3"/>
    </row>
    <row r="910" spans="17:17" ht="12.75" customHeight="1" x14ac:dyDescent="0.2">
      <c r="Q910" s="3"/>
    </row>
    <row r="911" spans="17:17" ht="12.75" customHeight="1" x14ac:dyDescent="0.2">
      <c r="Q911" s="3"/>
    </row>
    <row r="912" spans="17:17" ht="12.75" customHeight="1" x14ac:dyDescent="0.2">
      <c r="Q912" s="3"/>
    </row>
    <row r="913" spans="17:17" ht="12.75" customHeight="1" x14ac:dyDescent="0.2">
      <c r="Q913" s="3"/>
    </row>
    <row r="914" spans="17:17" ht="12.75" customHeight="1" x14ac:dyDescent="0.2">
      <c r="Q914" s="3"/>
    </row>
    <row r="915" spans="17:17" ht="12.75" customHeight="1" x14ac:dyDescent="0.2">
      <c r="Q915" s="3"/>
    </row>
    <row r="916" spans="17:17" ht="12.75" customHeight="1" x14ac:dyDescent="0.2">
      <c r="Q916" s="3"/>
    </row>
    <row r="917" spans="17:17" ht="12.75" customHeight="1" x14ac:dyDescent="0.2">
      <c r="Q917" s="3"/>
    </row>
    <row r="918" spans="17:17" ht="12.75" customHeight="1" x14ac:dyDescent="0.2">
      <c r="Q918" s="3"/>
    </row>
    <row r="919" spans="17:17" ht="12.75" customHeight="1" x14ac:dyDescent="0.2">
      <c r="Q919" s="3"/>
    </row>
    <row r="920" spans="17:17" ht="12.75" customHeight="1" x14ac:dyDescent="0.2">
      <c r="Q920" s="3"/>
    </row>
    <row r="921" spans="17:17" ht="12.75" customHeight="1" x14ac:dyDescent="0.2">
      <c r="Q921" s="3"/>
    </row>
    <row r="922" spans="17:17" ht="12.75" customHeight="1" x14ac:dyDescent="0.2">
      <c r="Q922" s="3"/>
    </row>
    <row r="923" spans="17:17" ht="12.75" customHeight="1" x14ac:dyDescent="0.2">
      <c r="Q923" s="3"/>
    </row>
    <row r="924" spans="17:17" ht="12.75" customHeight="1" x14ac:dyDescent="0.2">
      <c r="Q924" s="3"/>
    </row>
    <row r="925" spans="17:17" ht="12.75" customHeight="1" x14ac:dyDescent="0.2">
      <c r="Q925" s="3"/>
    </row>
    <row r="926" spans="17:17" ht="12.75" customHeight="1" x14ac:dyDescent="0.2">
      <c r="Q926" s="3"/>
    </row>
    <row r="927" spans="17:17" ht="12.75" customHeight="1" x14ac:dyDescent="0.2">
      <c r="Q927" s="3"/>
    </row>
    <row r="928" spans="17:17" ht="12.75" customHeight="1" x14ac:dyDescent="0.2">
      <c r="Q928" s="3"/>
    </row>
    <row r="929" spans="17:17" ht="12.75" customHeight="1" x14ac:dyDescent="0.2">
      <c r="Q929" s="3"/>
    </row>
    <row r="930" spans="17:17" ht="12.75" customHeight="1" x14ac:dyDescent="0.2">
      <c r="Q930" s="3"/>
    </row>
    <row r="931" spans="17:17" ht="12.75" customHeight="1" x14ac:dyDescent="0.2">
      <c r="Q931" s="3"/>
    </row>
    <row r="932" spans="17:17" ht="12.75" customHeight="1" x14ac:dyDescent="0.2">
      <c r="Q932" s="3"/>
    </row>
    <row r="933" spans="17:17" ht="12.75" customHeight="1" x14ac:dyDescent="0.2">
      <c r="Q933" s="3"/>
    </row>
    <row r="934" spans="17:17" ht="12.75" customHeight="1" x14ac:dyDescent="0.2">
      <c r="Q934" s="3"/>
    </row>
    <row r="935" spans="17:17" ht="12.75" customHeight="1" x14ac:dyDescent="0.2">
      <c r="Q935" s="3"/>
    </row>
    <row r="936" spans="17:17" ht="12.75" customHeight="1" x14ac:dyDescent="0.2">
      <c r="Q936" s="3"/>
    </row>
    <row r="937" spans="17:17" ht="12.75" customHeight="1" x14ac:dyDescent="0.2">
      <c r="Q937" s="3"/>
    </row>
    <row r="938" spans="17:17" ht="12.75" customHeight="1" x14ac:dyDescent="0.2">
      <c r="Q938" s="3"/>
    </row>
    <row r="939" spans="17:17" ht="12.75" customHeight="1" x14ac:dyDescent="0.2">
      <c r="Q939" s="3"/>
    </row>
    <row r="940" spans="17:17" ht="12.75" customHeight="1" x14ac:dyDescent="0.2">
      <c r="Q940" s="3"/>
    </row>
    <row r="941" spans="17:17" ht="12.75" customHeight="1" x14ac:dyDescent="0.2">
      <c r="Q941" s="3"/>
    </row>
    <row r="942" spans="17:17" ht="12.75" customHeight="1" x14ac:dyDescent="0.2">
      <c r="Q942" s="3"/>
    </row>
    <row r="943" spans="17:17" ht="12.75" customHeight="1" x14ac:dyDescent="0.2">
      <c r="Q943" s="3"/>
    </row>
    <row r="944" spans="17:17" ht="12.75" customHeight="1" x14ac:dyDescent="0.2">
      <c r="Q944" s="3"/>
    </row>
    <row r="945" spans="17:17" ht="12.75" customHeight="1" x14ac:dyDescent="0.2">
      <c r="Q945" s="3"/>
    </row>
    <row r="946" spans="17:17" ht="12.75" customHeight="1" x14ac:dyDescent="0.2">
      <c r="Q946" s="3"/>
    </row>
    <row r="947" spans="17:17" ht="12.75" customHeight="1" x14ac:dyDescent="0.2">
      <c r="Q947" s="3"/>
    </row>
    <row r="948" spans="17:17" ht="12.75" customHeight="1" x14ac:dyDescent="0.2">
      <c r="Q948" s="3"/>
    </row>
    <row r="949" spans="17:17" ht="12.75" customHeight="1" x14ac:dyDescent="0.2">
      <c r="Q949" s="3"/>
    </row>
    <row r="950" spans="17:17" ht="12.75" customHeight="1" x14ac:dyDescent="0.2">
      <c r="Q950" s="3"/>
    </row>
    <row r="951" spans="17:17" ht="12.75" customHeight="1" x14ac:dyDescent="0.2">
      <c r="Q951" s="3"/>
    </row>
    <row r="952" spans="17:17" ht="12.75" customHeight="1" x14ac:dyDescent="0.2">
      <c r="Q952" s="3"/>
    </row>
    <row r="953" spans="17:17" ht="12.75" customHeight="1" x14ac:dyDescent="0.2">
      <c r="Q953" s="3"/>
    </row>
    <row r="954" spans="17:17" ht="12.75" customHeight="1" x14ac:dyDescent="0.2">
      <c r="Q954" s="3"/>
    </row>
    <row r="955" spans="17:17" ht="12.75" customHeight="1" x14ac:dyDescent="0.2">
      <c r="Q955" s="3"/>
    </row>
    <row r="956" spans="17:17" ht="12.75" customHeight="1" x14ac:dyDescent="0.2">
      <c r="Q956" s="3"/>
    </row>
    <row r="957" spans="17:17" ht="12.75" customHeight="1" x14ac:dyDescent="0.2">
      <c r="Q957" s="3"/>
    </row>
    <row r="958" spans="17:17" ht="12.75" customHeight="1" x14ac:dyDescent="0.2">
      <c r="Q958" s="3"/>
    </row>
    <row r="959" spans="17:17" ht="12.75" customHeight="1" x14ac:dyDescent="0.2">
      <c r="Q959" s="3"/>
    </row>
    <row r="960" spans="17:17" ht="12.75" customHeight="1" x14ac:dyDescent="0.2">
      <c r="Q960" s="3"/>
    </row>
    <row r="961" spans="17:17" ht="12.75" customHeight="1" x14ac:dyDescent="0.2">
      <c r="Q961" s="3"/>
    </row>
    <row r="962" spans="17:17" ht="12.75" customHeight="1" x14ac:dyDescent="0.2">
      <c r="Q962" s="3"/>
    </row>
    <row r="963" spans="17:17" ht="12.75" customHeight="1" x14ac:dyDescent="0.2">
      <c r="Q963" s="3"/>
    </row>
    <row r="964" spans="17:17" ht="12.75" customHeight="1" x14ac:dyDescent="0.2">
      <c r="Q964" s="3"/>
    </row>
    <row r="965" spans="17:17" ht="12.75" customHeight="1" x14ac:dyDescent="0.2">
      <c r="Q965" s="3"/>
    </row>
    <row r="966" spans="17:17" ht="12.75" customHeight="1" x14ac:dyDescent="0.2">
      <c r="Q966" s="3"/>
    </row>
    <row r="967" spans="17:17" ht="12.75" customHeight="1" x14ac:dyDescent="0.2">
      <c r="Q967" s="3"/>
    </row>
    <row r="968" spans="17:17" ht="12.75" customHeight="1" x14ac:dyDescent="0.2">
      <c r="Q968" s="3"/>
    </row>
    <row r="969" spans="17:17" ht="12.75" customHeight="1" x14ac:dyDescent="0.2">
      <c r="Q969" s="3"/>
    </row>
    <row r="970" spans="17:17" ht="12.75" customHeight="1" x14ac:dyDescent="0.2">
      <c r="Q970" s="3"/>
    </row>
    <row r="971" spans="17:17" ht="12.75" customHeight="1" x14ac:dyDescent="0.2">
      <c r="Q971" s="3"/>
    </row>
    <row r="972" spans="17:17" ht="12.75" customHeight="1" x14ac:dyDescent="0.2">
      <c r="Q972" s="3"/>
    </row>
    <row r="973" spans="17:17" ht="12.75" customHeight="1" x14ac:dyDescent="0.2">
      <c r="Q973" s="3"/>
    </row>
    <row r="974" spans="17:17" ht="12.75" customHeight="1" x14ac:dyDescent="0.2">
      <c r="Q974" s="3"/>
    </row>
    <row r="975" spans="17:17" ht="12.75" customHeight="1" x14ac:dyDescent="0.2">
      <c r="Q975" s="3"/>
    </row>
    <row r="976" spans="17:17" ht="12.75" customHeight="1" x14ac:dyDescent="0.2">
      <c r="Q976" s="3"/>
    </row>
    <row r="977" spans="17:17" ht="12.75" customHeight="1" x14ac:dyDescent="0.2">
      <c r="Q977" s="3"/>
    </row>
    <row r="978" spans="17:17" ht="12.75" customHeight="1" x14ac:dyDescent="0.2">
      <c r="Q978" s="3"/>
    </row>
    <row r="979" spans="17:17" ht="12.75" customHeight="1" x14ac:dyDescent="0.2">
      <c r="Q979" s="3"/>
    </row>
    <row r="980" spans="17:17" ht="12.75" customHeight="1" x14ac:dyDescent="0.2">
      <c r="Q980" s="3"/>
    </row>
    <row r="981" spans="17:17" ht="12.75" customHeight="1" x14ac:dyDescent="0.2">
      <c r="Q981" s="3"/>
    </row>
    <row r="982" spans="17:17" ht="12.75" customHeight="1" x14ac:dyDescent="0.2">
      <c r="Q982" s="3"/>
    </row>
    <row r="983" spans="17:17" ht="12.75" customHeight="1" x14ac:dyDescent="0.2">
      <c r="Q983" s="3"/>
    </row>
    <row r="984" spans="17:17" ht="12.75" customHeight="1" x14ac:dyDescent="0.2">
      <c r="Q984" s="3"/>
    </row>
    <row r="985" spans="17:17" ht="12.75" customHeight="1" x14ac:dyDescent="0.2">
      <c r="Q985" s="3"/>
    </row>
    <row r="986" spans="17:17" ht="12.75" customHeight="1" x14ac:dyDescent="0.2">
      <c r="Q986" s="3"/>
    </row>
    <row r="987" spans="17:17" ht="12.75" customHeight="1" x14ac:dyDescent="0.2">
      <c r="Q987" s="3"/>
    </row>
    <row r="988" spans="17:17" ht="12.75" customHeight="1" x14ac:dyDescent="0.2">
      <c r="Q988" s="3"/>
    </row>
    <row r="989" spans="17:17" ht="12.75" customHeight="1" x14ac:dyDescent="0.2">
      <c r="Q989" s="3"/>
    </row>
    <row r="990" spans="17:17" ht="12.75" customHeight="1" x14ac:dyDescent="0.2">
      <c r="Q990" s="3"/>
    </row>
    <row r="991" spans="17:17" ht="12.75" customHeight="1" x14ac:dyDescent="0.2">
      <c r="Q991" s="3"/>
    </row>
    <row r="992" spans="17:17" ht="12.75" customHeight="1" x14ac:dyDescent="0.2">
      <c r="Q992" s="3"/>
    </row>
    <row r="993" spans="17:17" ht="12.75" customHeight="1" x14ac:dyDescent="0.2">
      <c r="Q993" s="3"/>
    </row>
    <row r="994" spans="17:17" ht="12.75" customHeight="1" x14ac:dyDescent="0.2">
      <c r="Q994" s="3"/>
    </row>
    <row r="995" spans="17:17" ht="12.75" customHeight="1" x14ac:dyDescent="0.2">
      <c r="Q995" s="3"/>
    </row>
    <row r="996" spans="17:17" ht="12.75" customHeight="1" x14ac:dyDescent="0.2">
      <c r="Q996" s="3"/>
    </row>
    <row r="997" spans="17:17" ht="12.75" customHeight="1" x14ac:dyDescent="0.2">
      <c r="Q997" s="3"/>
    </row>
    <row r="998" spans="17:17" ht="12.75" customHeight="1" x14ac:dyDescent="0.2">
      <c r="Q998" s="3"/>
    </row>
    <row r="999" spans="17:17" ht="12.75" customHeight="1" x14ac:dyDescent="0.2">
      <c r="Q999" s="3"/>
    </row>
    <row r="1000" spans="17:17" ht="12.75" customHeight="1" x14ac:dyDescent="0.2">
      <c r="Q1000" s="3"/>
    </row>
    <row r="1001" spans="17:17" ht="12.75" customHeight="1" x14ac:dyDescent="0.2">
      <c r="Q1001" s="3"/>
    </row>
    <row r="1002" spans="17:17" ht="12.75" customHeight="1" x14ac:dyDescent="0.2">
      <c r="Q1002" s="3"/>
    </row>
    <row r="1003" spans="17:17" ht="12.75" customHeight="1" x14ac:dyDescent="0.2">
      <c r="Q1003" s="3"/>
    </row>
    <row r="1004" spans="17:17" ht="12.75" customHeight="1" x14ac:dyDescent="0.2">
      <c r="Q1004" s="3"/>
    </row>
    <row r="1005" spans="17:17" ht="12.75" customHeight="1" x14ac:dyDescent="0.2">
      <c r="Q1005" s="3"/>
    </row>
    <row r="1006" spans="17:17" ht="12.75" customHeight="1" x14ac:dyDescent="0.2">
      <c r="Q1006" s="3"/>
    </row>
    <row r="1007" spans="17:17" ht="12.75" customHeight="1" x14ac:dyDescent="0.2">
      <c r="Q1007" s="3"/>
    </row>
    <row r="1008" spans="17:17" ht="12.75" customHeight="1" x14ac:dyDescent="0.2">
      <c r="Q1008" s="3"/>
    </row>
    <row r="1009" spans="17:17" ht="12.75" customHeight="1" x14ac:dyDescent="0.2">
      <c r="Q1009" s="3"/>
    </row>
    <row r="1010" spans="17:17" ht="12.75" customHeight="1" x14ac:dyDescent="0.2">
      <c r="Q1010" s="3"/>
    </row>
    <row r="1011" spans="17:17" ht="12.75" customHeight="1" x14ac:dyDescent="0.2">
      <c r="Q1011" s="3"/>
    </row>
    <row r="1012" spans="17:17" ht="12.75" customHeight="1" x14ac:dyDescent="0.2">
      <c r="Q1012" s="3"/>
    </row>
    <row r="1013" spans="17:17" ht="12.75" customHeight="1" x14ac:dyDescent="0.2">
      <c r="Q1013" s="3"/>
    </row>
    <row r="1014" spans="17:17" ht="12.75" customHeight="1" x14ac:dyDescent="0.2">
      <c r="Q1014" s="3"/>
    </row>
    <row r="1015" spans="17:17" ht="12.75" customHeight="1" x14ac:dyDescent="0.2">
      <c r="Q1015" s="3"/>
    </row>
    <row r="1016" spans="17:17" ht="12.75" customHeight="1" x14ac:dyDescent="0.2">
      <c r="Q1016" s="3"/>
    </row>
    <row r="1017" spans="17:17" ht="12.75" customHeight="1" x14ac:dyDescent="0.2">
      <c r="Q1017" s="3"/>
    </row>
    <row r="1018" spans="17:17" ht="12.75" customHeight="1" x14ac:dyDescent="0.2">
      <c r="Q1018" s="3"/>
    </row>
    <row r="1019" spans="17:17" ht="12.75" customHeight="1" x14ac:dyDescent="0.2">
      <c r="Q1019" s="3"/>
    </row>
    <row r="1020" spans="17:17" ht="12.75" customHeight="1" x14ac:dyDescent="0.2">
      <c r="Q1020" s="3"/>
    </row>
    <row r="1021" spans="17:17" ht="12.75" customHeight="1" x14ac:dyDescent="0.2">
      <c r="Q1021" s="3"/>
    </row>
    <row r="1022" spans="17:17" ht="12.75" customHeight="1" x14ac:dyDescent="0.2">
      <c r="Q1022" s="3"/>
    </row>
    <row r="1023" spans="17:17" ht="12.75" customHeight="1" x14ac:dyDescent="0.2">
      <c r="Q1023" s="3"/>
    </row>
    <row r="1024" spans="17:17" ht="12.75" customHeight="1" x14ac:dyDescent="0.2">
      <c r="Q1024" s="3"/>
    </row>
    <row r="1025" spans="17:17" ht="12.75" customHeight="1" x14ac:dyDescent="0.2">
      <c r="Q1025" s="3"/>
    </row>
    <row r="1026" spans="17:17" ht="12.75" customHeight="1" x14ac:dyDescent="0.2">
      <c r="Q1026" s="3"/>
    </row>
    <row r="1027" spans="17:17" ht="12.75" customHeight="1" x14ac:dyDescent="0.2">
      <c r="Q1027" s="3"/>
    </row>
    <row r="1028" spans="17:17" ht="12.75" customHeight="1" x14ac:dyDescent="0.2">
      <c r="Q1028" s="3"/>
    </row>
    <row r="1029" spans="17:17" ht="12.75" customHeight="1" x14ac:dyDescent="0.2">
      <c r="Q1029" s="3"/>
    </row>
    <row r="1030" spans="17:17" ht="12.75" customHeight="1" x14ac:dyDescent="0.2">
      <c r="Q1030" s="3"/>
    </row>
    <row r="1031" spans="17:17" ht="12.75" customHeight="1" x14ac:dyDescent="0.2">
      <c r="Q1031" s="3"/>
    </row>
    <row r="1032" spans="17:17" ht="12.75" customHeight="1" x14ac:dyDescent="0.2">
      <c r="Q1032" s="3"/>
    </row>
    <row r="1033" spans="17:17" ht="12.75" customHeight="1" x14ac:dyDescent="0.2">
      <c r="Q1033" s="3"/>
    </row>
    <row r="1034" spans="17:17" ht="12.75" customHeight="1" x14ac:dyDescent="0.2">
      <c r="Q1034" s="3"/>
    </row>
    <row r="1035" spans="17:17" ht="12.75" customHeight="1" x14ac:dyDescent="0.2">
      <c r="Q1035" s="3"/>
    </row>
    <row r="1036" spans="17:17" ht="12.75" customHeight="1" x14ac:dyDescent="0.2">
      <c r="Q1036" s="3"/>
    </row>
    <row r="1037" spans="17:17" ht="12.75" customHeight="1" x14ac:dyDescent="0.2">
      <c r="Q1037" s="3"/>
    </row>
    <row r="1038" spans="17:17" ht="12.75" customHeight="1" x14ac:dyDescent="0.2">
      <c r="Q1038" s="3"/>
    </row>
    <row r="1039" spans="17:17" ht="12.75" customHeight="1" x14ac:dyDescent="0.2">
      <c r="Q1039" s="3"/>
    </row>
    <row r="1040" spans="17:17" ht="12.75" customHeight="1" x14ac:dyDescent="0.2">
      <c r="Q1040" s="3"/>
    </row>
    <row r="1041" spans="17:17" ht="12.75" customHeight="1" x14ac:dyDescent="0.2">
      <c r="Q1041" s="3"/>
    </row>
    <row r="1042" spans="17:17" ht="12.75" customHeight="1" x14ac:dyDescent="0.2">
      <c r="Q1042" s="3"/>
    </row>
    <row r="1043" spans="17:17" ht="12.75" customHeight="1" x14ac:dyDescent="0.2">
      <c r="Q1043" s="3"/>
    </row>
    <row r="1044" spans="17:17" ht="12.75" customHeight="1" x14ac:dyDescent="0.2">
      <c r="Q1044" s="3"/>
    </row>
    <row r="1045" spans="17:17" ht="12.75" customHeight="1" x14ac:dyDescent="0.2">
      <c r="Q1045" s="3"/>
    </row>
    <row r="1046" spans="17:17" ht="12.75" customHeight="1" x14ac:dyDescent="0.2">
      <c r="Q1046" s="3"/>
    </row>
    <row r="1047" spans="17:17" ht="12.75" customHeight="1" x14ac:dyDescent="0.2">
      <c r="Q1047" s="3"/>
    </row>
    <row r="1048" spans="17:17" ht="12.75" customHeight="1" x14ac:dyDescent="0.2">
      <c r="Q1048" s="3"/>
    </row>
    <row r="1049" spans="17:17" ht="12.75" customHeight="1" x14ac:dyDescent="0.2">
      <c r="Q1049" s="3"/>
    </row>
    <row r="1050" spans="17:17" ht="12.75" customHeight="1" x14ac:dyDescent="0.2">
      <c r="Q1050" s="3"/>
    </row>
    <row r="1051" spans="17:17" ht="12.75" customHeight="1" x14ac:dyDescent="0.2">
      <c r="Q1051" s="3"/>
    </row>
    <row r="1052" spans="17:17" ht="12.75" customHeight="1" x14ac:dyDescent="0.2">
      <c r="Q1052" s="3"/>
    </row>
    <row r="1053" spans="17:17" ht="12.75" customHeight="1" x14ac:dyDescent="0.2">
      <c r="Q1053" s="3"/>
    </row>
    <row r="1054" spans="17:17" ht="12.75" customHeight="1" x14ac:dyDescent="0.2">
      <c r="Q1054" s="3"/>
    </row>
    <row r="1055" spans="17:17" ht="12.75" customHeight="1" x14ac:dyDescent="0.2">
      <c r="Q1055" s="3"/>
    </row>
    <row r="1056" spans="17:17" ht="12.75" customHeight="1" x14ac:dyDescent="0.2">
      <c r="Q1056" s="3"/>
    </row>
    <row r="1057" spans="17:17" ht="12.75" customHeight="1" x14ac:dyDescent="0.2">
      <c r="Q1057" s="3"/>
    </row>
    <row r="1058" spans="17:17" ht="12.75" customHeight="1" x14ac:dyDescent="0.2">
      <c r="Q1058" s="3"/>
    </row>
    <row r="1059" spans="17:17" ht="12.75" customHeight="1" x14ac:dyDescent="0.2">
      <c r="Q1059" s="3"/>
    </row>
    <row r="1060" spans="17:17" ht="12.75" customHeight="1" x14ac:dyDescent="0.2">
      <c r="Q1060" s="3"/>
    </row>
    <row r="1061" spans="17:17" ht="12.75" customHeight="1" x14ac:dyDescent="0.2">
      <c r="Q1061" s="3"/>
    </row>
    <row r="1062" spans="17:17" ht="12.75" customHeight="1" x14ac:dyDescent="0.2">
      <c r="Q1062" s="3"/>
    </row>
    <row r="1063" spans="17:17" ht="12.75" customHeight="1" x14ac:dyDescent="0.2">
      <c r="Q1063" s="3"/>
    </row>
    <row r="1064" spans="17:17" ht="12.75" customHeight="1" x14ac:dyDescent="0.2">
      <c r="Q1064" s="3"/>
    </row>
    <row r="1065" spans="17:17" ht="12.75" customHeight="1" x14ac:dyDescent="0.2">
      <c r="Q1065" s="3"/>
    </row>
    <row r="1066" spans="17:17" ht="12.75" customHeight="1" x14ac:dyDescent="0.2">
      <c r="Q1066" s="3"/>
    </row>
    <row r="1067" spans="17:17" ht="12.75" customHeight="1" x14ac:dyDescent="0.2">
      <c r="Q1067" s="3"/>
    </row>
    <row r="1068" spans="17:17" ht="12.75" customHeight="1" x14ac:dyDescent="0.2">
      <c r="Q1068" s="3"/>
    </row>
    <row r="1069" spans="17:17" ht="12.75" customHeight="1" x14ac:dyDescent="0.2">
      <c r="Q1069" s="3"/>
    </row>
    <row r="1070" spans="17:17" ht="12.75" customHeight="1" x14ac:dyDescent="0.2">
      <c r="Q1070" s="3"/>
    </row>
    <row r="1071" spans="17:17" ht="12.75" customHeight="1" x14ac:dyDescent="0.2">
      <c r="Q1071" s="3"/>
    </row>
    <row r="1072" spans="17:17" ht="12.75" customHeight="1" x14ac:dyDescent="0.2">
      <c r="Q1072" s="3"/>
    </row>
    <row r="1073" spans="17:17" ht="12.75" customHeight="1" x14ac:dyDescent="0.2">
      <c r="Q1073" s="3"/>
    </row>
    <row r="1074" spans="17:17" ht="12.75" customHeight="1" x14ac:dyDescent="0.2">
      <c r="Q1074" s="3"/>
    </row>
    <row r="1075" spans="17:17" ht="12.75" customHeight="1" x14ac:dyDescent="0.2">
      <c r="Q1075" s="3"/>
    </row>
    <row r="1076" spans="17:17" ht="12.75" customHeight="1" x14ac:dyDescent="0.2">
      <c r="Q1076" s="3"/>
    </row>
    <row r="1077" spans="17:17" ht="12.75" customHeight="1" x14ac:dyDescent="0.2">
      <c r="Q1077" s="3"/>
    </row>
    <row r="1078" spans="17:17" ht="12.75" customHeight="1" x14ac:dyDescent="0.2">
      <c r="Q1078" s="3"/>
    </row>
    <row r="1079" spans="17:17" ht="12.75" customHeight="1" x14ac:dyDescent="0.2">
      <c r="Q1079" s="3"/>
    </row>
    <row r="1080" spans="17:17" ht="12.75" customHeight="1" x14ac:dyDescent="0.2">
      <c r="Q1080" s="3"/>
    </row>
    <row r="1081" spans="17:17" ht="12.75" customHeight="1" x14ac:dyDescent="0.2">
      <c r="Q1081" s="3"/>
    </row>
    <row r="1082" spans="17:17" ht="12.75" customHeight="1" x14ac:dyDescent="0.2">
      <c r="Q1082" s="3"/>
    </row>
    <row r="1083" spans="17:17" ht="12.75" customHeight="1" x14ac:dyDescent="0.2">
      <c r="Q1083" s="3"/>
    </row>
    <row r="1084" spans="17:17" ht="12.75" customHeight="1" x14ac:dyDescent="0.2">
      <c r="Q1084" s="3"/>
    </row>
    <row r="1085" spans="17:17" ht="12.75" customHeight="1" x14ac:dyDescent="0.2">
      <c r="Q1085" s="3"/>
    </row>
    <row r="1086" spans="17:17" ht="12.75" customHeight="1" x14ac:dyDescent="0.2">
      <c r="Q1086" s="3"/>
    </row>
    <row r="1087" spans="17:17" ht="12.75" customHeight="1" x14ac:dyDescent="0.2">
      <c r="Q1087" s="3"/>
    </row>
    <row r="1088" spans="17:17" ht="12.75" customHeight="1" x14ac:dyDescent="0.2">
      <c r="Q1088" s="3"/>
    </row>
    <row r="1089" spans="17:17" ht="12.75" customHeight="1" x14ac:dyDescent="0.2">
      <c r="Q1089" s="3"/>
    </row>
    <row r="1090" spans="17:17" ht="12.75" customHeight="1" x14ac:dyDescent="0.2">
      <c r="Q1090" s="3"/>
    </row>
    <row r="1091" spans="17:17" ht="12.75" customHeight="1" x14ac:dyDescent="0.2">
      <c r="Q1091" s="3"/>
    </row>
    <row r="1092" spans="17:17" ht="12.75" customHeight="1" x14ac:dyDescent="0.2">
      <c r="Q1092" s="3"/>
    </row>
    <row r="1093" spans="17:17" ht="12.75" customHeight="1" x14ac:dyDescent="0.2">
      <c r="Q1093" s="3"/>
    </row>
    <row r="1094" spans="17:17" ht="12.75" customHeight="1" x14ac:dyDescent="0.2">
      <c r="Q1094" s="3"/>
    </row>
    <row r="1095" spans="17:17" ht="12.75" customHeight="1" x14ac:dyDescent="0.2">
      <c r="Q1095" s="3"/>
    </row>
    <row r="1096" spans="17:17" ht="12.75" customHeight="1" x14ac:dyDescent="0.2">
      <c r="Q1096" s="3"/>
    </row>
  </sheetData>
  <mergeCells count="5">
    <mergeCell ref="B2:R2"/>
    <mergeCell ref="B3:R3"/>
    <mergeCell ref="B4:R4"/>
    <mergeCell ref="B5:R5"/>
    <mergeCell ref="B6:R6"/>
  </mergeCells>
  <printOptions horizontalCentered="1"/>
  <pageMargins left="0" right="0" top="0" bottom="1.08" header="0" footer="0.85"/>
  <pageSetup paperSize="123" scale="80" fitToHeight="0" orientation="landscape" useFirstPageNumber="1" r:id="rId1"/>
  <headerFooter>
    <oddFooter xml:space="preserve">&amp;R&amp;P    </oddFooter>
  </headerFooter>
  <ignoredErrors>
    <ignoredError sqref="R11 R12 E26:Q26 C26 C53 E74 R54:R62 J53:R53 R14:R24 E53:H53" formulaRange="1"/>
    <ignoredError sqref="F10" formula="1"/>
    <ignoredError sqref="R27 R28:R29 R31:R3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dcterms:created xsi:type="dcterms:W3CDTF">2022-02-01T16:24:37Z</dcterms:created>
  <dcterms:modified xsi:type="dcterms:W3CDTF">2026-06-23T13:51:08Z</dcterms:modified>
  <cp:category/>
  <cp:contentStatus/>
</cp:coreProperties>
</file>