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E.F Codopesca/2023/EstadosFnancieros2023/Balance General mensual/08-agosto 2023/"/>
    </mc:Choice>
  </mc:AlternateContent>
  <xr:revisionPtr revIDLastSave="1" documentId="13_ncr:1_{2EF1385F-9B1F-4CEC-B4F2-EE76C2F83254}" xr6:coauthVersionLast="47" xr6:coauthVersionMax="47" xr10:uidLastSave="{E1640825-2B29-47E0-A630-55C9064850ED}"/>
  <bookViews>
    <workbookView xWindow="-120" yWindow="-120" windowWidth="20730" windowHeight="11160" xr2:uid="{6E6DC04A-7807-4151-BC27-EA441EEA7E5A}"/>
  </bookViews>
  <sheets>
    <sheet name="EstadísticaPres.-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2" i="1"/>
  <c r="E23" i="1"/>
  <c r="D23" i="1"/>
  <c r="C23" i="1"/>
  <c r="F22" i="1"/>
  <c r="G22" i="1"/>
  <c r="E21" i="1" l="1"/>
  <c r="F21" i="1"/>
  <c r="G21" i="1" s="1"/>
  <c r="F20" i="1" l="1"/>
  <c r="G20" i="1" s="1"/>
  <c r="E20" i="1"/>
  <c r="F19" i="1" l="1"/>
  <c r="G19" i="1" s="1"/>
  <c r="E19" i="1"/>
  <c r="F18" i="1" l="1"/>
  <c r="G18" i="1" s="1"/>
  <c r="E18" i="1"/>
  <c r="F17" i="1" l="1"/>
  <c r="E17" i="1"/>
  <c r="D16" i="1"/>
  <c r="E16" i="1" s="1"/>
  <c r="D15" i="1"/>
  <c r="G17" i="1" l="1"/>
  <c r="E15" i="1"/>
  <c r="F16" i="1"/>
  <c r="G16" i="1" s="1"/>
  <c r="F15" i="1"/>
  <c r="G15" i="1" l="1"/>
</calcChain>
</file>

<file path=xl/sharedStrings.xml><?xml version="1.0" encoding="utf-8"?>
<sst xmlns="http://schemas.openxmlformats.org/spreadsheetml/2006/main" count="24" uniqueCount="22">
  <si>
    <t>Ejecución Presupuesto Administrativo</t>
  </si>
  <si>
    <t>Estadística Mensual</t>
  </si>
  <si>
    <t>Año 2023</t>
  </si>
  <si>
    <t>(Valores en RD$)</t>
  </si>
  <si>
    <t xml:space="preserve">Presupuesto </t>
  </si>
  <si>
    <t>Monto</t>
  </si>
  <si>
    <t>Ejecutado</t>
  </si>
  <si>
    <t>Restante</t>
  </si>
  <si>
    <t>Mes</t>
  </si>
  <si>
    <t>Programado</t>
  </si>
  <si>
    <t>Absoluta</t>
  </si>
  <si>
    <t>Relativa</t>
  </si>
  <si>
    <t>enero</t>
  </si>
  <si>
    <t>febrero</t>
  </si>
  <si>
    <t>marzo</t>
  </si>
  <si>
    <t>Total</t>
  </si>
  <si>
    <t>abril</t>
  </si>
  <si>
    <t>mayo</t>
  </si>
  <si>
    <t xml:space="preserve">junio </t>
  </si>
  <si>
    <t xml:space="preserve">Notas:  1-La desviación por un monto menor entre el presupuesto programado y ejecutado, se debe a que los procesos de compras del mes no han culminado la etapa de devengado.                                                        </t>
  </si>
  <si>
    <t>agosto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</si>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</sst>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8" fontId="2" fillId="0" borderId="0" xfId="0" applyNumberFormat="1" applyFont="1"/>
    <xf numFmtId="9" fontId="2" fillId="0" borderId="0" xfId="1" applyFont="1" applyAlignment="1">
      <alignment horizontal="center"/>
    </xf>
    <xf numFmtId="0" fontId="5" fillId="3" borderId="0" xfId="0" applyFont="1" applyFill="1"/>
    <xf numFmtId="38" fontId="5" fillId="3" borderId="0" xfId="0" applyNumberFormat="1" applyFont="1" applyFill="1"/>
    <xf numFmtId="9" fontId="5" fillId="3" borderId="0" xfId="1" applyFont="1" applyFill="1" applyAlignment="1">
      <alignment horizontal="center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0260288510975558"/>
          <c:y val="3.2407539966595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954284328916717"/>
          <c:y val="0.14569696969696969"/>
          <c:w val="0.75149016011552772"/>
          <c:h val="0.66814793605344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'EstadísticaPres.-2023'!$C$14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943283366592928E-3"/>
                  <c:y val="0.3425925395689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F-4346-8CAA-76AC5841925D}"/>
                </c:ext>
              </c:extLst>
            </c:dLbl>
            <c:dLbl>
              <c:idx val="1"/>
              <c:layout>
                <c:manualLayout>
                  <c:x val="-9.8169325555816811E-17"/>
                  <c:y val="0.27474747474747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5D-4E55-A92C-9F8E6C8C12A6}"/>
                </c:ext>
              </c:extLst>
            </c:dLbl>
            <c:dLbl>
              <c:idx val="2"/>
              <c:layout>
                <c:manualLayout>
                  <c:x val="-1.0185067526415994E-16"/>
                  <c:y val="0.31702917570086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0F-4346-8CAA-76AC5841925D}"/>
                </c:ext>
              </c:extLst>
            </c:dLbl>
            <c:dLbl>
              <c:idx val="3"/>
              <c:layout>
                <c:manualLayout>
                  <c:x val="0"/>
                  <c:y val="0.327272727272727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5D-4E55-A92C-9F8E6C8C12A6}"/>
                </c:ext>
              </c:extLst>
            </c:dLbl>
            <c:dLbl>
              <c:idx val="4"/>
              <c:layout>
                <c:manualLayout>
                  <c:x val="0"/>
                  <c:y val="0.266666666666666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87-46A3-A496-2331C74AF8BE}"/>
                </c:ext>
              </c:extLst>
            </c:dLbl>
            <c:dLbl>
              <c:idx val="5"/>
              <c:layout>
                <c:manualLayout>
                  <c:x val="-2.1505372702502294E-3"/>
                  <c:y val="0.23838383838383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EB-40A4-A706-30CD4A0DB2DB}"/>
                </c:ext>
              </c:extLst>
            </c:dLbl>
            <c:dLbl>
              <c:idx val="6"/>
              <c:layout>
                <c:manualLayout>
                  <c:x val="0"/>
                  <c:y val="0.21414141414141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9-40A1-8AEF-47AE11FA3750}"/>
                </c:ext>
              </c:extLst>
            </c:dLbl>
            <c:dLbl>
              <c:idx val="7"/>
              <c:layout>
                <c:manualLayout>
                  <c:x val="0"/>
                  <c:y val="0.24242424242424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1D-4CF6-8268-9F523808F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'EstadísticaPres.-2023'!$B$15:$B$22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'EstadísticaPres.-2023'!$C$15:$C$22</c:f>
              <c:numCache>
                <c:formatCode>#,##0_);[Red]\(#,##0\)</c:formatCode>
                <c:ptCount val="8"/>
                <c:pt idx="0">
                  <c:v>27226656.670000002</c:v>
                </c:pt>
                <c:pt idx="1">
                  <c:v>13794656.67</c:v>
                </c:pt>
                <c:pt idx="2">
                  <c:v>21055222</c:v>
                </c:pt>
                <c:pt idx="3">
                  <c:v>34284483</c:v>
                </c:pt>
                <c:pt idx="4">
                  <c:v>36546338</c:v>
                </c:pt>
                <c:pt idx="5">
                  <c:v>14442657</c:v>
                </c:pt>
                <c:pt idx="6">
                  <c:v>20741769.670000002</c:v>
                </c:pt>
                <c:pt idx="7">
                  <c:v>26894656.670000002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F-4346-8CAA-76AC5841925D}"/>
            </c:ext>
          </c:extLst>
        </c:ser>
        <c:ser>
          <c:idx val="1"/>
          <c:order val="1"/>
          <c:tx>
            <c:strRef>
              <c:f>'EstadísticaPres.-2023'!$D$13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661071835568689E-4"/>
                  <c:y val="0.24516917203531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0F-4346-8CAA-76AC5841925D}"/>
                </c:ext>
              </c:extLst>
            </c:dLbl>
            <c:dLbl>
              <c:idx val="1"/>
              <c:layout>
                <c:manualLayout>
                  <c:x val="-2.6773761713521239E-3"/>
                  <c:y val="0.22626262626262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5D-4E55-A92C-9F8E6C8C12A6}"/>
                </c:ext>
              </c:extLst>
            </c:dLbl>
            <c:dLbl>
              <c:idx val="2"/>
              <c:layout>
                <c:manualLayout>
                  <c:x val="-2.777777777777676E-3"/>
                  <c:y val="0.288647342995169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t" anchorCtr="0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0F-4346-8CAA-76AC5841925D}"/>
                </c:ext>
              </c:extLst>
            </c:dLbl>
            <c:dLbl>
              <c:idx val="3"/>
              <c:layout>
                <c:manualLayout>
                  <c:x val="-9.8169325555816811E-17"/>
                  <c:y val="0.27878787878787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5D-4E55-A92C-9F8E6C8C12A6}"/>
                </c:ext>
              </c:extLst>
            </c:dLbl>
            <c:dLbl>
              <c:idx val="4"/>
              <c:layout>
                <c:manualLayout>
                  <c:x val="0"/>
                  <c:y val="0.266666666666666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87-46A3-A496-2331C74AF8BE}"/>
                </c:ext>
              </c:extLst>
            </c:dLbl>
            <c:dLbl>
              <c:idx val="5"/>
              <c:layout>
                <c:manualLayout>
                  <c:x val="-2.1505372702503873E-3"/>
                  <c:y val="0.206060606060606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EB-40A4-A706-30CD4A0DB2DB}"/>
                </c:ext>
              </c:extLst>
            </c:dLbl>
            <c:dLbl>
              <c:idx val="6"/>
              <c:layout>
                <c:manualLayout>
                  <c:x val="0"/>
                  <c:y val="0.21010101010101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9-40A1-8AEF-47AE11FA3750}"/>
                </c:ext>
              </c:extLst>
            </c:dLbl>
            <c:dLbl>
              <c:idx val="7"/>
              <c:layout>
                <c:manualLayout>
                  <c:x val="-2.0449894457611638E-3"/>
                  <c:y val="0.266666666666666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1D-4CF6-8268-9F523808F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'EstadísticaPres.-2023'!$B$15:$B$22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'EstadísticaPres.-2023'!$D$15:$D$22</c:f>
              <c:numCache>
                <c:formatCode>#,##0_);[Red]\(#,##0\)</c:formatCode>
                <c:ptCount val="8"/>
                <c:pt idx="0">
                  <c:v>12555224.24</c:v>
                </c:pt>
                <c:pt idx="1">
                  <c:v>11747622.83</c:v>
                </c:pt>
                <c:pt idx="2">
                  <c:v>20048533.170000002</c:v>
                </c:pt>
                <c:pt idx="3">
                  <c:v>18910535.170000002</c:v>
                </c:pt>
                <c:pt idx="4">
                  <c:v>25922935.07</c:v>
                </c:pt>
                <c:pt idx="5">
                  <c:v>20741358.699999999</c:v>
                </c:pt>
                <c:pt idx="6">
                  <c:v>17689848.609999999</c:v>
                </c:pt>
                <c:pt idx="7">
                  <c:v>20368565.850000001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'EstadísticaPres.-2023'!$E$14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386880856760375E-2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5D-4E55-A92C-9F8E6C8C12A6}"/>
                </c:ext>
              </c:extLst>
            </c:dLbl>
            <c:dLbl>
              <c:idx val="3"/>
              <c:layout>
                <c:manualLayout>
                  <c:x val="3.4805890227576977E-2"/>
                  <c:y val="-8.080808080808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5D-4E55-A92C-9F8E6C8C12A6}"/>
                </c:ext>
              </c:extLst>
            </c:dLbl>
            <c:dLbl>
              <c:idx val="4"/>
              <c:layout>
                <c:manualLayout>
                  <c:x val="4.3010745405004588E-2"/>
                  <c:y val="-6.464646464646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87-46A3-A496-2331C74AF8BE}"/>
                </c:ext>
              </c:extLst>
            </c:dLbl>
            <c:dLbl>
              <c:idx val="5"/>
              <c:layout>
                <c:manualLayout>
                  <c:x val="-1.2903223621501377E-2"/>
                  <c:y val="8.0808080808080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EB-40A4-A706-30CD4A0DB2DB}"/>
                </c:ext>
              </c:extLst>
            </c:dLbl>
            <c:dLbl>
              <c:idx val="7"/>
              <c:layout>
                <c:manualLayout>
                  <c:x val="1.29115648674026E-2"/>
                  <c:y val="-3.8047244094488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D-4CF6-8268-9F523808F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'EstadísticaPres.-2023'!$B$15:$B$22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'EstadísticaPres.-2023'!$E$15:$E$22</c:f>
              <c:numCache>
                <c:formatCode>0%</c:formatCode>
                <c:ptCount val="8"/>
                <c:pt idx="0">
                  <c:v>0.46113720065505198</c:v>
                </c:pt>
                <c:pt idx="1">
                  <c:v>0.85160675695163934</c:v>
                </c:pt>
                <c:pt idx="2">
                  <c:v>0.95218816358241209</c:v>
                </c:pt>
                <c:pt idx="3">
                  <c:v>0.55157708430370678</c:v>
                </c:pt>
                <c:pt idx="4">
                  <c:v>0.70931689708555756</c:v>
                </c:pt>
                <c:pt idx="5">
                  <c:v>1.4361179317628328</c:v>
                </c:pt>
                <c:pt idx="6">
                  <c:v>0.85286110546227067</c:v>
                </c:pt>
                <c:pt idx="7">
                  <c:v>0.75734619333216424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</xdr:colOff>
      <xdr:row>0</xdr:row>
      <xdr:rowOff>0</xdr:rowOff>
    </xdr:from>
    <xdr:to>
      <xdr:col>6</xdr:col>
      <xdr:colOff>263726</xdr:colOff>
      <xdr:row>5</xdr:row>
      <xdr:rowOff>47208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C13ECD16-237C-4628-8A68-9B9257F0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352842"/>
          <a:ext cx="3902276" cy="93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219073</xdr:colOff>
      <xdr:row>25</xdr:row>
      <xdr:rowOff>104775</xdr:rowOff>
    </xdr:from>
    <xdr:to>
      <xdr:col>9</xdr:col>
      <xdr:colOff>485775</xdr:colOff>
      <xdr:row>41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5F2E70-6EF6-4E6A-A719-2D4BFB96D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eloida_nunez_codopesca_gob_do/Documents/Escritorio/Ejecuci&#243;n%20presupuestaria%20a&#241;o%202023-febrero.xlsx" TargetMode="External"/><Relationship Id="rId1" Type="http://schemas.openxmlformats.org/officeDocument/2006/relationships/externalLinkPath" Target="/personal/eloida_nunez_codopesca_gob_do/Documents/Escritorio/Ejecuci&#243;n%20presupuestaria%20a&#241;o%202023-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Fondo 100"/>
      <sheetName val="Ejecución Fondo 102"/>
      <sheetName val="Resumen Ejecución  2023"/>
      <sheetName val="Ejecución Consolidada  2022"/>
    </sheetNames>
    <sheetDataSet>
      <sheetData sheetId="0" refreshError="1">
        <row r="122">
          <cell r="F122">
            <v>6738653.7300000004</v>
          </cell>
          <cell r="G122">
            <v>6305057.4199999999</v>
          </cell>
        </row>
      </sheetData>
      <sheetData sheetId="1" refreshError="1">
        <row r="111">
          <cell r="F111">
            <v>5816570.5099999998</v>
          </cell>
          <cell r="G111">
            <v>5442565.4100000001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9AE0-4B9C-444E-A877-742E758CE45C}">
  <dimension ref="B1:J45"/>
  <sheetViews>
    <sheetView showGridLines="0" tabSelected="1" topLeftCell="A18" workbookViewId="0">
      <selection activeCell="H20" sqref="H20"/>
    </sheetView>
  </sheetViews>
  <sheetFormatPr baseColWidth="10" defaultColWidth="11.5703125" defaultRowHeight="16.5" x14ac:dyDescent="0.3"/>
  <cols>
    <col min="1" max="1" width="4.5703125" style="2" customWidth="1"/>
    <col min="2" max="2" width="12.7109375" style="2" customWidth="1"/>
    <col min="3" max="3" width="11.42578125" style="2" customWidth="1"/>
    <col min="4" max="8" width="11.5703125" style="2"/>
    <col min="9" max="9" width="5.140625" style="2" customWidth="1"/>
    <col min="10" max="10" width="8.28515625" style="2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15" t="s">
        <v>0</v>
      </c>
      <c r="C7" s="15"/>
      <c r="D7" s="15"/>
      <c r="E7" s="15"/>
      <c r="F7" s="15"/>
      <c r="G7" s="15"/>
    </row>
    <row r="8" spans="2:7" x14ac:dyDescent="0.3">
      <c r="B8" s="15" t="s">
        <v>1</v>
      </c>
      <c r="C8" s="15"/>
      <c r="D8" s="15"/>
      <c r="E8" s="15"/>
      <c r="F8" s="15"/>
      <c r="G8" s="15"/>
    </row>
    <row r="9" spans="2:7" x14ac:dyDescent="0.3">
      <c r="B9" s="15" t="s">
        <v>2</v>
      </c>
      <c r="C9" s="15"/>
      <c r="D9" s="15"/>
      <c r="E9" s="15"/>
      <c r="F9" s="15"/>
      <c r="G9" s="15"/>
    </row>
    <row r="10" spans="2:7" x14ac:dyDescent="0.3">
      <c r="B10" s="16" t="s">
        <v>3</v>
      </c>
      <c r="C10" s="16"/>
      <c r="D10" s="16"/>
      <c r="E10" s="16"/>
      <c r="F10" s="16"/>
      <c r="G10" s="16"/>
    </row>
    <row r="11" spans="2:7" x14ac:dyDescent="0.3">
      <c r="B11" s="1"/>
    </row>
    <row r="12" spans="2:7" x14ac:dyDescent="0.3">
      <c r="B12" s="17" t="s">
        <v>4</v>
      </c>
      <c r="C12" s="17"/>
      <c r="D12" s="17"/>
      <c r="E12" s="17"/>
      <c r="F12" s="17"/>
      <c r="G12" s="17"/>
    </row>
    <row r="13" spans="2:7" s="5" customFormat="1" x14ac:dyDescent="0.25">
      <c r="B13" s="3"/>
      <c r="C13" s="4" t="s">
        <v>5</v>
      </c>
      <c r="D13" s="18" t="s">
        <v>6</v>
      </c>
      <c r="E13" s="18"/>
      <c r="F13" s="19" t="s">
        <v>7</v>
      </c>
      <c r="G13" s="19"/>
    </row>
    <row r="14" spans="2:7" s="5" customFormat="1" x14ac:dyDescent="0.25">
      <c r="B14" s="6" t="s">
        <v>8</v>
      </c>
      <c r="C14" s="4" t="s">
        <v>9</v>
      </c>
      <c r="D14" s="6" t="s">
        <v>10</v>
      </c>
      <c r="E14" s="6" t="s">
        <v>11</v>
      </c>
      <c r="F14" s="6" t="s">
        <v>10</v>
      </c>
      <c r="G14" s="6" t="s">
        <v>11</v>
      </c>
    </row>
    <row r="15" spans="2:7" x14ac:dyDescent="0.3">
      <c r="B15" s="1" t="s">
        <v>12</v>
      </c>
      <c r="C15" s="7">
        <v>27226656.670000002</v>
      </c>
      <c r="D15" s="7">
        <f>+'[1]Ejecución Fondo 100'!$F$122+'[1]Ejecución Fondo 102'!$F$111</f>
        <v>12555224.24</v>
      </c>
      <c r="E15" s="8">
        <f t="shared" ref="E15:E20" si="0">+D15/C15</f>
        <v>0.46113720065505198</v>
      </c>
      <c r="F15" s="7">
        <f t="shared" ref="F15:F22" si="1">+C15-D15</f>
        <v>14671432.430000002</v>
      </c>
      <c r="G15" s="8">
        <f t="shared" ref="G15:G22" si="2">+F15/C15</f>
        <v>0.53886279934494807</v>
      </c>
    </row>
    <row r="16" spans="2:7" x14ac:dyDescent="0.3">
      <c r="B16" s="1" t="s">
        <v>13</v>
      </c>
      <c r="C16" s="7">
        <v>13794656.67</v>
      </c>
      <c r="D16" s="7">
        <f>+'[1]Ejecución Fondo 100'!$G$122+'[1]Ejecución Fondo 102'!$G$111</f>
        <v>11747622.83</v>
      </c>
      <c r="E16" s="8">
        <f t="shared" si="0"/>
        <v>0.85160675695163934</v>
      </c>
      <c r="F16" s="7">
        <f t="shared" si="1"/>
        <v>2047033.8399999999</v>
      </c>
      <c r="G16" s="8">
        <f t="shared" si="2"/>
        <v>0.14839324304836068</v>
      </c>
    </row>
    <row r="17" spans="2:7" x14ac:dyDescent="0.3">
      <c r="B17" s="1" t="s">
        <v>14</v>
      </c>
      <c r="C17" s="7">
        <v>21055222</v>
      </c>
      <c r="D17" s="7">
        <v>20048533.170000002</v>
      </c>
      <c r="E17" s="8">
        <f t="shared" si="0"/>
        <v>0.95218816358241209</v>
      </c>
      <c r="F17" s="7">
        <f t="shared" si="1"/>
        <v>1006688.8299999982</v>
      </c>
      <c r="G17" s="8">
        <f t="shared" si="2"/>
        <v>4.7811836417587912E-2</v>
      </c>
    </row>
    <row r="18" spans="2:7" x14ac:dyDescent="0.3">
      <c r="B18" s="1" t="s">
        <v>16</v>
      </c>
      <c r="C18" s="7">
        <v>34284483</v>
      </c>
      <c r="D18" s="7">
        <v>18910535.170000002</v>
      </c>
      <c r="E18" s="8">
        <f t="shared" si="0"/>
        <v>0.55157708430370678</v>
      </c>
      <c r="F18" s="7">
        <f t="shared" si="1"/>
        <v>15373947.829999998</v>
      </c>
      <c r="G18" s="8">
        <f t="shared" si="2"/>
        <v>0.44842291569629322</v>
      </c>
    </row>
    <row r="19" spans="2:7" x14ac:dyDescent="0.3">
      <c r="B19" s="1" t="s">
        <v>17</v>
      </c>
      <c r="C19" s="7">
        <v>36546338</v>
      </c>
      <c r="D19" s="7">
        <v>25922935.07</v>
      </c>
      <c r="E19" s="8">
        <f t="shared" si="0"/>
        <v>0.70931689708555756</v>
      </c>
      <c r="F19" s="7">
        <f t="shared" si="1"/>
        <v>10623402.93</v>
      </c>
      <c r="G19" s="8">
        <f t="shared" si="2"/>
        <v>0.29068310291444249</v>
      </c>
    </row>
    <row r="20" spans="2:7" x14ac:dyDescent="0.3">
      <c r="B20" s="1" t="s">
        <v>18</v>
      </c>
      <c r="C20" s="7">
        <v>14442657</v>
      </c>
      <c r="D20" s="7">
        <v>20741358.699999999</v>
      </c>
      <c r="E20" s="8">
        <f t="shared" si="0"/>
        <v>1.4361179317628328</v>
      </c>
      <c r="F20" s="7">
        <f t="shared" si="1"/>
        <v>-6298701.6999999993</v>
      </c>
      <c r="G20" s="8">
        <f t="shared" si="2"/>
        <v>-0.43611793176283281</v>
      </c>
    </row>
    <row r="21" spans="2:7" x14ac:dyDescent="0.3">
      <c r="B21" s="1" t="s">
        <v>21</v>
      </c>
      <c r="C21" s="7">
        <v>20741769.670000002</v>
      </c>
      <c r="D21" s="7">
        <v>17689848.609999999</v>
      </c>
      <c r="E21" s="8">
        <f>+D21/C21</f>
        <v>0.85286110546227067</v>
      </c>
      <c r="F21" s="7">
        <f t="shared" si="1"/>
        <v>3051921.0600000024</v>
      </c>
      <c r="G21" s="8">
        <f t="shared" si="2"/>
        <v>0.1471388945377293</v>
      </c>
    </row>
    <row r="22" spans="2:7" x14ac:dyDescent="0.3">
      <c r="B22" s="1" t="s">
        <v>20</v>
      </c>
      <c r="C22" s="7">
        <v>26894656.670000002</v>
      </c>
      <c r="D22" s="7">
        <v>20368565.850000001</v>
      </c>
      <c r="E22" s="8">
        <f>+D22/C22</f>
        <v>0.75734619333216424</v>
      </c>
      <c r="F22" s="7">
        <f t="shared" si="1"/>
        <v>6526090.8200000003</v>
      </c>
      <c r="G22" s="8">
        <f t="shared" si="2"/>
        <v>0.24265380666783579</v>
      </c>
    </row>
    <row r="23" spans="2:7" x14ac:dyDescent="0.3">
      <c r="B23" s="9" t="s">
        <v>15</v>
      </c>
      <c r="C23" s="10">
        <f>SUM(C15:C22)</f>
        <v>194986439.68000001</v>
      </c>
      <c r="D23" s="10">
        <f>SUM(D15:D22)</f>
        <v>147984623.64000002</v>
      </c>
      <c r="E23" s="11">
        <f>+D23/C23</f>
        <v>0.75894828318760765</v>
      </c>
      <c r="F23" s="10">
        <f>SUM(F15:F22)</f>
        <v>47001816.039999999</v>
      </c>
      <c r="G23" s="11">
        <f>+F23/C23</f>
        <v>0.24105171681239243</v>
      </c>
    </row>
    <row r="24" spans="2:7" ht="34.5" customHeight="1" x14ac:dyDescent="0.3">
      <c r="B24" s="14" t="s">
        <v>19</v>
      </c>
      <c r="C24" s="14"/>
      <c r="D24" s="14"/>
      <c r="E24" s="14"/>
      <c r="F24" s="14"/>
      <c r="G24" s="14"/>
    </row>
    <row r="25" spans="2:7" ht="20.25" customHeight="1" x14ac:dyDescent="0.3">
      <c r="B25" s="14"/>
      <c r="C25" s="14"/>
      <c r="D25" s="14"/>
      <c r="E25" s="14"/>
      <c r="F25" s="14"/>
      <c r="G25" s="14"/>
    </row>
    <row r="26" spans="2:7" ht="21" customHeight="1" x14ac:dyDescent="0.3"/>
    <row r="45" spans="2:10" ht="12.75" customHeight="1" x14ac:dyDescent="0.3">
      <c r="B45" s="13"/>
      <c r="C45" s="13"/>
      <c r="D45" s="13"/>
      <c r="E45" s="13"/>
      <c r="F45" s="13"/>
      <c r="G45" s="13"/>
      <c r="H45" s="12"/>
      <c r="I45" s="12"/>
      <c r="J45" s="12"/>
    </row>
  </sheetData>
  <mergeCells count="9">
    <mergeCell ref="B45:G45"/>
    <mergeCell ref="B24:G25"/>
    <mergeCell ref="B7:G7"/>
    <mergeCell ref="B8:G8"/>
    <mergeCell ref="B9:G9"/>
    <mergeCell ref="B10:G10"/>
    <mergeCell ref="B12:G12"/>
    <mergeCell ref="D13:E13"/>
    <mergeCell ref="F13:G13"/>
  </mergeCells>
  <dataValidations count="1">
    <dataValidation allowBlank="1" showInputMessage="1" showErrorMessage="1" prompt="De existir desvío, explicar razones." sqref="B45 H45:J45" xr:uid="{5F21A3C1-08C3-4473-B175-28DB660FD320}"/>
  </dataValidations>
  <pageMargins left="0.7" right="0.7" top="0.75" bottom="0.75" header="0.3" footer="0.3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012B80071CC4CAEA742138F948E69" ma:contentTypeVersion="10" ma:contentTypeDescription="Crear nuevo documento." ma:contentTypeScope="" ma:versionID="26be0a381ba8cc7508ab19f1c5562b9a">
  <xsd:schema xmlns:xsd="http://www.w3.org/2001/XMLSchema" xmlns:xs="http://www.w3.org/2001/XMLSchema" xmlns:p="http://schemas.microsoft.com/office/2006/metadata/properties" xmlns:ns3="23538d54-75ba-4205-92b4-4d91886f6cbc" xmlns:ns4="0c793e23-df10-4390-986f-47bd536e1b58" targetNamespace="http://schemas.microsoft.com/office/2006/metadata/properties" ma:root="true" ma:fieldsID="207e14bef08bfefc8e3615ab34921a2c" ns3:_="" ns4:_="">
    <xsd:import namespace="23538d54-75ba-4205-92b4-4d91886f6cbc"/>
    <xsd:import namespace="0c793e23-df10-4390-986f-47bd536e1b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38d54-75ba-4205-92b4-4d91886f6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93e23-df10-4390-986f-47bd536e1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57EEE8-0E47-4F7A-8184-EDD34A94FD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FFC3F6-4257-4111-A139-6E2928FB4B7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793e23-df10-4390-986f-47bd536e1b58"/>
    <ds:schemaRef ds:uri="http://schemas.microsoft.com/office/2006/documentManagement/types"/>
    <ds:schemaRef ds:uri="http://purl.org/dc/dcmitype/"/>
    <ds:schemaRef ds:uri="http://schemas.microsoft.com/office/infopath/2007/PartnerControls"/>
    <ds:schemaRef ds:uri="23538d54-75ba-4205-92b4-4d91886f6cb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67338C1-CDEB-41AF-9554-B7EE5A117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38d54-75ba-4205-92b4-4d91886f6cbc"/>
    <ds:schemaRef ds:uri="0c793e23-df10-4390-986f-47bd536e1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EstadísticaPres.-2023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Katherine Sanchez</cp:lastModifiedBy>
  <cp:lastPrinted>2023-09-08T16:14:27Z</cp:lastPrinted>
  <dcterms:created xsi:type="dcterms:W3CDTF">2023-04-12T21:46:43Z</dcterms:created>
  <dcterms:modified xsi:type="dcterms:W3CDTF">2023-09-08T16:15:52Z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0x010100C11012B80071CC4CAEA742138F948E69</vt:lpwstr>
  </property>
</Properties>
</file>