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Transparencia-OAI/CODOPESCA.-Transparencia-OAI-2023/04-Abril 2023/"/>
    </mc:Choice>
  </mc:AlternateContent>
  <xr:revisionPtr revIDLastSave="47" documentId="8_{48925612-2CD5-48DB-9B43-B295F5EEFFC0}" xr6:coauthVersionLast="47" xr6:coauthVersionMax="47" xr10:uidLastSave="{3801C543-F11F-4822-AAEC-87E26FE6A145}"/>
  <bookViews>
    <workbookView xWindow="-120" yWindow="-120" windowWidth="20730" windowHeight="11160" xr2:uid="{6E6DC04A-7807-4151-BC27-EA441EEA7E5A}"/>
  </bookViews>
  <sheets>
    <sheet name="EstadísticaPres.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E18" i="1"/>
  <c r="C19" i="1"/>
  <c r="F17" i="1" l="1"/>
  <c r="G17" i="1" s="1"/>
  <c r="E17" i="1"/>
  <c r="D16" i="1"/>
  <c r="E16" i="1" s="1"/>
  <c r="D15" i="1"/>
  <c r="D19" i="1" s="1"/>
  <c r="E19" i="1" s="1"/>
  <c r="E15" i="1" l="1"/>
  <c r="F16" i="1"/>
  <c r="G16" i="1" s="1"/>
  <c r="F15" i="1"/>
  <c r="F19" i="1" s="1"/>
  <c r="G15" i="1" l="1"/>
  <c r="G19" i="1"/>
</calcChain>
</file>

<file path=xl/sharedStrings.xml><?xml version="1.0" encoding="utf-8"?>
<sst xmlns="http://schemas.openxmlformats.org/spreadsheetml/2006/main" count="20" uniqueCount="18">
  <si>
    <t>Ejecución Presupuesto Administrativo</t>
  </si>
  <si>
    <t>Estadística Mensual</t>
  </si>
  <si>
    <t>Año 2023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</si>
  <si>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</si>
  <si>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</si>
  <si>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</si>
  <si>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</si>
  <si>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</si>
  <si>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</si>
  <si>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</si>
  <si>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</si>
  <si>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</si>
  <si>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</si>
  <si>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</si>
  <si>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</si>
  <si>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</si>
  <si>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</si>
  <si>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r>
      <rPr>
        <b/>
        <sz val="10"/>
        <color theme="1"/>
        <rFont val="Arial Narrow"/>
        <family val="2"/>
      </rPr>
      <t>Nota:</t>
    </r>
    <r>
      <rPr>
        <sz val="10"/>
        <color theme="1"/>
        <rFont val="Arial Narrow"/>
        <family val="2"/>
      </rPr>
      <t xml:space="preserve"> La desviación  por un monto menor entre el presupuesto programado y ejecutado, se debe a que los procesos de compras y otras actividades no han sido  devengadas en su totalidad.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</si>
</sst>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3" borderId="0" xfId="0" applyFont="1" applyFill="1"/>
    <xf numFmtId="38" fontId="5" fillId="3" borderId="0" xfId="0" applyNumberFormat="1" applyFont="1" applyFill="1"/>
    <xf numFmtId="9" fontId="5" fillId="3" borderId="0" xfId="1" applyFont="1" applyFill="1" applyAlignment="1">
      <alignment horizontal="center"/>
    </xf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 inden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921734470691163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954284328916717"/>
          <c:y val="0.14569696969696969"/>
          <c:w val="0.75149016011552772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'EstadísticaPres.-2023'!$C$14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332E-3"/>
                  <c:y val="0.342592592592592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9.8169325555816811E-17"/>
                  <c:y val="0.27474747474747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D-4E55-A92C-9F8E6C8C12A6}"/>
                </c:ext>
              </c:extLst>
            </c:dLbl>
            <c:dLbl>
              <c:idx val="2"/>
              <c:layout>
                <c:manualLayout>
                  <c:x val="-1.0185067526415994E-16"/>
                  <c:y val="0.31702917570086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F-4346-8CAA-76AC5841925D}"/>
                </c:ext>
              </c:extLst>
            </c:dLbl>
            <c:dLbl>
              <c:idx val="3"/>
              <c:layout>
                <c:manualLayout>
                  <c:x val="0"/>
                  <c:y val="0.32727272727272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D-4E55-A92C-9F8E6C8C1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'EstadísticaPres.-2023'!$C$15:$C$18</c:f>
              <c:numCache>
                <c:formatCode>#,##0_);[Red]\(#,##0\)</c:formatCode>
                <c:ptCount val="4"/>
                <c:pt idx="0">
                  <c:v>27226656.670000002</c:v>
                </c:pt>
                <c:pt idx="1">
                  <c:v>13794656.67</c:v>
                </c:pt>
                <c:pt idx="2">
                  <c:v>18219001.670000002</c:v>
                </c:pt>
                <c:pt idx="3">
                  <c:v>28511344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'EstadísticaPres.-2023'!$D$13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558E-3"/>
                  <c:y val="0.245169082125603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-2.6773761713521239E-3"/>
                  <c:y val="0.22626262626262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D-4E55-A92C-9F8E6C8C12A6}"/>
                </c:ext>
              </c:extLst>
            </c:dLbl>
            <c:dLbl>
              <c:idx val="2"/>
              <c:layout>
                <c:manualLayout>
                  <c:x val="-2.777777777777676E-3"/>
                  <c:y val="0.288647342995169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t" anchorCtr="0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0F-4346-8CAA-76AC5841925D}"/>
                </c:ext>
              </c:extLst>
            </c:dLbl>
            <c:dLbl>
              <c:idx val="3"/>
              <c:layout>
                <c:manualLayout>
                  <c:x val="-9.8169325555816811E-17"/>
                  <c:y val="0.278787878787878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D-4E55-A92C-9F8E6C8C1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'EstadísticaPres.-2023'!$B$15:$B$18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'EstadísticaPres.-2023'!$D$15:$D$18</c:f>
              <c:numCache>
                <c:formatCode>#,##0_);[Red]\(#,##0\)</c:formatCode>
                <c:ptCount val="4"/>
                <c:pt idx="0">
                  <c:v>12555224.24</c:v>
                </c:pt>
                <c:pt idx="1">
                  <c:v>11747622.83</c:v>
                </c:pt>
                <c:pt idx="2">
                  <c:v>20048533.170000002</c:v>
                </c:pt>
                <c:pt idx="3">
                  <c:v>18910535.170000002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'EstadísticaPres.-2023'!$E$14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86880856760375E-2"/>
                  <c:y val="-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3"/>
              <c:layout>
                <c:manualLayout>
                  <c:x val="3.4805890227576977E-2"/>
                  <c:y val="-8.080808080808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5D-4E55-A92C-9F8E6C8C1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'EstadísticaPres.-2023'!$B$15:$B$17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'EstadísticaPres.-2023'!$E$15:$E$18</c:f>
              <c:numCache>
                <c:formatCode>0%</c:formatCode>
                <c:ptCount val="4"/>
                <c:pt idx="0">
                  <c:v>0.46113720065505198</c:v>
                </c:pt>
                <c:pt idx="1">
                  <c:v>0.85160675695163934</c:v>
                </c:pt>
                <c:pt idx="2">
                  <c:v>1.1004188666941375</c:v>
                </c:pt>
                <c:pt idx="3">
                  <c:v>0.66326354766018758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396240</xdr:colOff>
      <xdr:row>0</xdr:row>
      <xdr:rowOff>0</xdr:rowOff>
    </xdr:from>
    <xdr:to>
      <xdr:col>6</xdr:col>
      <xdr:colOff>206576</xdr:colOff>
      <xdr:row>5</xdr:row>
      <xdr:rowOff>47208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8720" y="352842"/>
          <a:ext cx="3902276" cy="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6</xdr:col>
      <xdr:colOff>762000</xdr:colOff>
      <xdr:row>37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Ejecuci&#243;n%20presupuestaria%20a&#241;o%202023-febrero.xlsx" TargetMode="External"/><Relationship Id="rId1" Type="http://schemas.openxmlformats.org/officeDocument/2006/relationships/externalLinkPath" Target="/personal/eloida_nunez_codopesca_gob_do/Documents/Escritorio/Ejecuci&#243;n%20presupuestaria%20a&#241;o%202023-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Fondo 100"/>
      <sheetName val="Ejecución Fondo 102"/>
      <sheetName val="Resumen Ejecución  2023"/>
      <sheetName val="Ejecución Consolidada  2022"/>
    </sheetNames>
    <sheetDataSet>
      <sheetData sheetId="0" refreshError="1">
        <row r="122">
          <cell r="F122">
            <v>6738653.7300000004</v>
          </cell>
          <cell r="G122">
            <v>6305057.4199999999</v>
          </cell>
        </row>
      </sheetData>
      <sheetData sheetId="1" refreshError="1">
        <row r="111">
          <cell r="F111">
            <v>5816570.5099999998</v>
          </cell>
          <cell r="G111">
            <v>5442565.4100000001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41"/>
  <sheetViews>
    <sheetView showGridLines="0" tabSelected="1" workbookViewId="0">
      <selection activeCell="F39" sqref="F39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28515625" style="2" customWidth="1"/>
    <col min="4" max="8" width="11.5703125" style="2"/>
    <col min="9" max="9" width="5.140625" style="2" customWidth="1"/>
    <col min="10" max="10" width="9" style="2" hidden="1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13" t="s">
        <v>0</v>
      </c>
      <c r="C7" s="13"/>
      <c r="D7" s="13"/>
      <c r="E7" s="13"/>
      <c r="F7" s="13"/>
      <c r="G7" s="13"/>
    </row>
    <row r="8" spans="2:7" x14ac:dyDescent="0.3">
      <c r="B8" s="13" t="s">
        <v>1</v>
      </c>
      <c r="C8" s="13"/>
      <c r="D8" s="13"/>
      <c r="E8" s="13"/>
      <c r="F8" s="13"/>
      <c r="G8" s="13"/>
    </row>
    <row r="9" spans="2:7" x14ac:dyDescent="0.3">
      <c r="B9" s="13" t="s">
        <v>2</v>
      </c>
      <c r="C9" s="13"/>
      <c r="D9" s="13"/>
      <c r="E9" s="13"/>
      <c r="F9" s="13"/>
      <c r="G9" s="13"/>
    </row>
    <row r="10" spans="2:7" x14ac:dyDescent="0.3">
      <c r="B10" s="14" t="s">
        <v>3</v>
      </c>
      <c r="C10" s="14"/>
      <c r="D10" s="14"/>
      <c r="E10" s="14"/>
      <c r="F10" s="14"/>
      <c r="G10" s="14"/>
    </row>
    <row r="11" spans="2:7" x14ac:dyDescent="0.3">
      <c r="B11" s="1"/>
    </row>
    <row r="12" spans="2:7" x14ac:dyDescent="0.3">
      <c r="B12" s="15" t="s">
        <v>4</v>
      </c>
      <c r="C12" s="15"/>
      <c r="D12" s="15"/>
      <c r="E12" s="15"/>
      <c r="F12" s="15"/>
      <c r="G12" s="15"/>
    </row>
    <row r="13" spans="2:7" s="5" customFormat="1" x14ac:dyDescent="0.25">
      <c r="B13" s="3"/>
      <c r="C13" s="4" t="s">
        <v>5</v>
      </c>
      <c r="D13" s="16" t="s">
        <v>6</v>
      </c>
      <c r="E13" s="16"/>
      <c r="F13" s="17" t="s">
        <v>7</v>
      </c>
      <c r="G13" s="17"/>
    </row>
    <row r="14" spans="2:7" s="5" customFormat="1" x14ac:dyDescent="0.25">
      <c r="B14" s="6" t="s">
        <v>8</v>
      </c>
      <c r="C14" s="4" t="s">
        <v>9</v>
      </c>
      <c r="D14" s="6" t="s">
        <v>10</v>
      </c>
      <c r="E14" s="6" t="s">
        <v>11</v>
      </c>
      <c r="F14" s="6" t="s">
        <v>10</v>
      </c>
      <c r="G14" s="6" t="s">
        <v>11</v>
      </c>
    </row>
    <row r="15" spans="2:7" x14ac:dyDescent="0.3">
      <c r="B15" s="1" t="s">
        <v>12</v>
      </c>
      <c r="C15" s="7">
        <v>27226656.670000002</v>
      </c>
      <c r="D15" s="7">
        <f>+'[1]Ejecución Fondo 100'!$F$122+'[1]Ejecución Fondo 102'!$F$111</f>
        <v>12555224.24</v>
      </c>
      <c r="E15" s="8">
        <f>+D15/C15</f>
        <v>0.46113720065505198</v>
      </c>
      <c r="F15" s="7">
        <f>+C15-D15</f>
        <v>14671432.430000002</v>
      </c>
      <c r="G15" s="8">
        <f>+F15/C15</f>
        <v>0.53886279934494807</v>
      </c>
    </row>
    <row r="16" spans="2:7" x14ac:dyDescent="0.3">
      <c r="B16" s="1" t="s">
        <v>13</v>
      </c>
      <c r="C16" s="7">
        <v>13794656.67</v>
      </c>
      <c r="D16" s="7">
        <f>+'[1]Ejecución Fondo 100'!$G$122+'[1]Ejecución Fondo 102'!$G$111</f>
        <v>11747622.83</v>
      </c>
      <c r="E16" s="8">
        <f>+D16/C16</f>
        <v>0.85160675695163934</v>
      </c>
      <c r="F16" s="7">
        <f>+C16-D16</f>
        <v>2047033.8399999999</v>
      </c>
      <c r="G16" s="8">
        <f>+F16/C16</f>
        <v>0.14839324304836068</v>
      </c>
    </row>
    <row r="17" spans="2:7" x14ac:dyDescent="0.3">
      <c r="B17" s="1" t="s">
        <v>14</v>
      </c>
      <c r="C17" s="7">
        <v>18219001.670000002</v>
      </c>
      <c r="D17" s="7">
        <v>20048533.170000002</v>
      </c>
      <c r="E17" s="8">
        <f>+D17/C17</f>
        <v>1.1004188666941375</v>
      </c>
      <c r="F17" s="7">
        <f>+C17-D17</f>
        <v>-1829531.5</v>
      </c>
      <c r="G17" s="8">
        <f>+F17/C17</f>
        <v>-0.10041886669413758</v>
      </c>
    </row>
    <row r="18" spans="2:7" x14ac:dyDescent="0.3">
      <c r="B18" s="1" t="s">
        <v>16</v>
      </c>
      <c r="C18" s="7">
        <v>28511344</v>
      </c>
      <c r="D18" s="7">
        <v>18910535.170000002</v>
      </c>
      <c r="E18" s="8">
        <f>+D18/C18</f>
        <v>0.66326354766018758</v>
      </c>
      <c r="F18" s="7">
        <f>+C18-D18</f>
        <v>9600808.8299999982</v>
      </c>
      <c r="G18" s="8">
        <f>+F18/C18</f>
        <v>0.33673645233981248</v>
      </c>
    </row>
    <row r="19" spans="2:7" x14ac:dyDescent="0.3">
      <c r="B19" s="9" t="s">
        <v>15</v>
      </c>
      <c r="C19" s="10">
        <f>SUM(C15:C18)</f>
        <v>87751659.010000005</v>
      </c>
      <c r="D19" s="10">
        <f>SUM(D15:D18)</f>
        <v>63261915.410000004</v>
      </c>
      <c r="E19" s="11">
        <f>+D19/C19</f>
        <v>0.72091987916480071</v>
      </c>
      <c r="F19" s="10">
        <f>SUM(F15:F18)</f>
        <v>24489743.600000001</v>
      </c>
      <c r="G19" s="11">
        <f>+F19/C19</f>
        <v>0.27908012083519923</v>
      </c>
    </row>
    <row r="20" spans="2:7" x14ac:dyDescent="0.3">
      <c r="B20" s="19" t="s">
        <v>17</v>
      </c>
      <c r="C20" s="19"/>
      <c r="D20" s="19"/>
      <c r="E20" s="19"/>
      <c r="F20" s="19"/>
      <c r="G20" s="19"/>
    </row>
    <row r="21" spans="2:7" ht="21.75" customHeight="1" x14ac:dyDescent="0.3">
      <c r="B21" s="19"/>
      <c r="C21" s="19"/>
      <c r="D21" s="19"/>
      <c r="E21" s="19"/>
      <c r="F21" s="19"/>
      <c r="G21" s="19"/>
    </row>
    <row r="41" spans="2:10" x14ac:dyDescent="0.3">
      <c r="B41" s="18"/>
      <c r="C41" s="18"/>
      <c r="D41" s="18"/>
      <c r="E41" s="18"/>
      <c r="F41" s="18"/>
      <c r="G41" s="18"/>
      <c r="H41" s="12"/>
      <c r="I41" s="12"/>
      <c r="J41" s="12"/>
    </row>
  </sheetData>
  <mergeCells count="9">
    <mergeCell ref="B41:G41"/>
    <mergeCell ref="B20:G21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41 H41:J41" xr:uid="{5F21A3C1-08C3-4473-B175-28DB660FD320}"/>
  </dataValidations>
  <pageMargins left="0.7" right="0.7" top="0.75" bottom="0.75" header="0.3" footer="0.3"/>
  <pageSetup paperSize="9" orientation="portrait" r:id="rId1"/>
  <ignoredErrors>
    <ignoredError sqref="E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EstadísticaPres.-2023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Katherine Sanchez</cp:lastModifiedBy>
  <cp:lastPrinted>2023-05-08T19:11:11Z</cp:lastPrinted>
  <dcterms:created xsi:type="dcterms:W3CDTF">2023-04-12T21:46:43Z</dcterms:created>
  <dcterms:modified xsi:type="dcterms:W3CDTF">2023-05-10T17:49:13Z</dcterms:modified>
</cp:coreProperties>
</file>