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6C58155E-16DE-4A5F-AA61-FA83CFF7CE51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9" i="1"/>
  <c r="C19" i="1"/>
  <c r="P37" i="1"/>
  <c r="Q40" i="1"/>
  <c r="P29" i="1"/>
  <c r="O37" i="1"/>
  <c r="N14" i="1"/>
  <c r="B14" i="1"/>
  <c r="C14" i="1"/>
  <c r="C43" i="1" s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D36" i="1"/>
  <c r="B37" i="1"/>
  <c r="C37" i="1"/>
  <c r="D38" i="1"/>
  <c r="D39" i="1"/>
  <c r="D40" i="1"/>
  <c r="D41" i="1"/>
  <c r="D42" i="1"/>
  <c r="B43" i="1" l="1"/>
  <c r="D37" i="1"/>
  <c r="D19" i="1"/>
  <c r="D29" i="1"/>
  <c r="D14" i="1"/>
  <c r="D43" i="1" l="1"/>
  <c r="B13" i="1"/>
  <c r="C13" i="1" l="1"/>
  <c r="D13" i="1"/>
  <c r="N37" i="1"/>
  <c r="M37" i="1"/>
  <c r="L37" i="1"/>
  <c r="K14" i="1" l="1"/>
  <c r="K19" i="1"/>
  <c r="K29" i="1"/>
  <c r="K37" i="1"/>
  <c r="K43" i="1" l="1"/>
  <c r="K13" i="1"/>
  <c r="G19" i="1" l="1"/>
  <c r="F19" i="1"/>
  <c r="F14" i="1"/>
  <c r="F43" i="1" l="1"/>
  <c r="G14" i="1"/>
  <c r="Q42" i="1" l="1"/>
  <c r="Q41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3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3" i="1" s="1"/>
  <c r="H14" i="1"/>
  <c r="J43" i="1" l="1"/>
  <c r="O43" i="1"/>
  <c r="M43" i="1"/>
  <c r="P43" i="1"/>
  <c r="L43" i="1"/>
  <c r="H43" i="1"/>
  <c r="G43" i="1"/>
  <c r="I13" i="1"/>
  <c r="E13" i="1"/>
  <c r="Q29" i="1"/>
  <c r="J13" i="1"/>
  <c r="H13" i="1"/>
  <c r="Q19" i="1"/>
  <c r="M13" i="1"/>
  <c r="F13" i="1"/>
  <c r="L13" i="1"/>
  <c r="N13" i="1"/>
  <c r="O13" i="1"/>
  <c r="E43" i="1"/>
  <c r="Q14" i="1"/>
  <c r="P13" i="1"/>
  <c r="Q43" i="1" l="1"/>
  <c r="Q13" i="1"/>
</calcChain>
</file>

<file path=xl/sharedStrings.xml><?xml version="1.0" encoding="utf-8"?>
<sst xmlns="http://schemas.openxmlformats.org/spreadsheetml/2006/main" count="68" uniqueCount="68">
  <si>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</si>
  <si>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</si>
  <si>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</si>
  <si>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</si>
  <si>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</si>
  <si>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</si>
  <si>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</si>
  <si>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</si>
  <si>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</si>
  <si>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</si>
  <si>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</si>
  <si>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</si>
  <si>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</si>
  <si>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</si>
  <si>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</si>
  <si>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</si>
  <si>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</si>
  <si>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</si>
  <si>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</si>
  <si>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</si>
  <si>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</si>
  <si>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</si>
  <si>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</si>
  <si>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</si>
  <si>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</si>
  <si>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</si>
  <si>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</si>
  <si>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</si>
  <si>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</si>
  <si>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</si>
  <si>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</si>
  <si>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</si>
  <si>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</si>
  <si>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</si>
  <si>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</si>
  <si>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</si>
  <si>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</si>
  <si>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</si>
  <si>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</si>
  <si>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</si>
  <si>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</si>
  <si>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</si>
  <si>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</si>
  <si>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</si>
  <si>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</si>
  <si>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</si>
  <si>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</si>
  <si>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</si>
  <si>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</si>
  <si>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</si>
  <si>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</si>
  <si>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</si>
  <si>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</si>
  <si>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</si>
  <si>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</si>
  <si>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</si>
  <si>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</si>
  <si>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</si>
  <si>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</si>
  <si>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</si>
  <si>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</si>
  <si>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</si>
  <si>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</si>
  <si>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</si>
  <si>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</si>
  <si>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>Fuente de registro: 01 de enero al 28 de febrero 2023</t>
  </si>
  <si>
    <t>Fecha de imputación: hasta el 28 de febrero 2023</t>
  </si>
  <si>
    <t xml:space="preserve">de obras, bienes y servicios oportunamente contratados o, en los casos de gastos sin contraprestación, por haberse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</si>
</sst>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711835</xdr:colOff>
      <xdr:row>1</xdr:row>
      <xdr:rowOff>142876</xdr:rowOff>
    </xdr:from>
    <xdr:to>
      <xdr:col>16</xdr:col>
      <xdr:colOff>899158</xdr:colOff>
      <xdr:row>5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260" y="342901"/>
          <a:ext cx="21208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1985010</xdr:colOff>
      <xdr:row>5</xdr:row>
      <xdr:rowOff>219075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5"/>
  <sheetViews>
    <sheetView showGridLines="0" tabSelected="1" topLeftCell="A37" workbookViewId="0">
      <selection activeCell="T54" sqref="T54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5" hidden="1" customWidth="1"/>
    <col min="4" max="4" width="15.28515625" customWidth="1"/>
    <col min="5" max="5" width="15" customWidth="1"/>
    <col min="6" max="6" width="14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10.28515625" hidden="1" customWidth="1"/>
    <col min="16" max="16" width="10.140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6"/>
      <c r="S7" s="1"/>
      <c r="T7" s="1"/>
      <c r="U7" s="1"/>
      <c r="V7" s="1"/>
      <c r="W7" s="1"/>
      <c r="X7" s="1"/>
      <c r="Y7" s="1"/>
    </row>
    <row r="8" spans="1:25" ht="21" customHeight="1" x14ac:dyDescent="0.25">
      <c r="A8" s="78" t="s">
        <v>62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6"/>
      <c r="S8" s="1"/>
      <c r="T8" s="1"/>
      <c r="U8" s="1"/>
      <c r="V8" s="1"/>
      <c r="W8" s="1"/>
      <c r="X8" s="1"/>
      <c r="Y8" s="1"/>
    </row>
    <row r="9" spans="1:25" ht="15" customHeight="1" x14ac:dyDescent="0.25">
      <c r="A9" s="78" t="s">
        <v>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6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8" t="s">
        <v>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6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61" t="s">
        <v>4</v>
      </c>
      <c r="B12" s="62" t="s">
        <v>53</v>
      </c>
      <c r="C12" s="62" t="s">
        <v>52</v>
      </c>
      <c r="D12" s="62" t="s">
        <v>54</v>
      </c>
      <c r="E12" s="63" t="s">
        <v>5</v>
      </c>
      <c r="F12" s="63" t="s">
        <v>6</v>
      </c>
      <c r="G12" s="63" t="s">
        <v>7</v>
      </c>
      <c r="H12" s="64" t="s">
        <v>8</v>
      </c>
      <c r="I12" s="65" t="s">
        <v>9</v>
      </c>
      <c r="J12" s="65" t="s">
        <v>10</v>
      </c>
      <c r="K12" s="66" t="s">
        <v>11</v>
      </c>
      <c r="L12" s="65" t="s">
        <v>12</v>
      </c>
      <c r="M12" s="65" t="s">
        <v>13</v>
      </c>
      <c r="N12" s="66" t="s">
        <v>14</v>
      </c>
      <c r="O12" s="67" t="s">
        <v>15</v>
      </c>
      <c r="P12" s="63" t="s">
        <v>16</v>
      </c>
      <c r="Q12" s="68" t="s">
        <v>55</v>
      </c>
      <c r="R12" s="23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5" t="s">
        <v>17</v>
      </c>
      <c r="B13" s="59">
        <f>B14+B19+B29+B37</f>
        <v>258925000</v>
      </c>
      <c r="C13" s="60" t="e">
        <f>C14+C19+C29+C37+#REF!</f>
        <v>#REF!</v>
      </c>
      <c r="D13" s="59" t="e">
        <f>D14+D19+D29+D37+#REF!</f>
        <v>#REF!</v>
      </c>
      <c r="E13" s="17">
        <f t="shared" ref="E13:P13" si="0">E14+E19+E29+E37</f>
        <v>12555224.24</v>
      </c>
      <c r="F13" s="5">
        <f t="shared" si="0"/>
        <v>11747622.83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24302847.07</v>
      </c>
    </row>
    <row r="14" spans="1:25" ht="12.75" customHeight="1" x14ac:dyDescent="0.2">
      <c r="A14" s="25" t="s">
        <v>18</v>
      </c>
      <c r="B14" s="27">
        <f t="shared" ref="B14" si="2">SUM(B15:B18)</f>
        <v>182576129</v>
      </c>
      <c r="C14" s="29">
        <f>SUM(C15:C18)</f>
        <v>0</v>
      </c>
      <c r="D14" s="27">
        <f>SUM(D15:D18)</f>
        <v>182576129</v>
      </c>
      <c r="E14" s="17">
        <f>E15+E16+E18+E17</f>
        <v>11353056.67</v>
      </c>
      <c r="F14" s="5">
        <f>SUM(F15:F18)</f>
        <v>11341513.57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7">
        <f>SUM(N15:N18)</f>
        <v>0</v>
      </c>
      <c r="O14" s="50">
        <f t="shared" si="3"/>
        <v>0</v>
      </c>
      <c r="P14" s="18">
        <f t="shared" si="3"/>
        <v>0</v>
      </c>
      <c r="Q14" s="6">
        <f t="shared" si="1"/>
        <v>22694570.240000002</v>
      </c>
    </row>
    <row r="15" spans="1:25" ht="12.75" customHeight="1" x14ac:dyDescent="0.2">
      <c r="A15" s="26" t="s">
        <v>19</v>
      </c>
      <c r="B15" s="34">
        <v>135690000</v>
      </c>
      <c r="C15" s="45"/>
      <c r="D15" s="28">
        <f>+B15+C15</f>
        <v>135690000</v>
      </c>
      <c r="E15" s="9">
        <v>9361606.25</v>
      </c>
      <c r="F15" s="9">
        <v>9367106.25</v>
      </c>
      <c r="G15" s="10"/>
      <c r="H15" s="11"/>
      <c r="I15" s="14"/>
      <c r="J15" s="14"/>
      <c r="K15" s="13"/>
      <c r="L15" s="14"/>
      <c r="M15" s="14"/>
      <c r="N15" s="48"/>
      <c r="O15" s="51"/>
      <c r="P15" s="9"/>
      <c r="Q15" s="11">
        <f t="shared" si="1"/>
        <v>18728712.5</v>
      </c>
    </row>
    <row r="16" spans="1:25" ht="12.75" customHeight="1" x14ac:dyDescent="0.2">
      <c r="A16" s="26" t="s">
        <v>20</v>
      </c>
      <c r="B16" s="34">
        <v>28332000</v>
      </c>
      <c r="C16" s="46"/>
      <c r="D16" s="28">
        <f t="shared" ref="D16:D18" si="4">+B16+C16</f>
        <v>28332000</v>
      </c>
      <c r="E16" s="9">
        <v>541000</v>
      </c>
      <c r="F16" s="9">
        <v>521000</v>
      </c>
      <c r="G16" s="10"/>
      <c r="H16" s="11"/>
      <c r="I16" s="14"/>
      <c r="J16" s="14"/>
      <c r="K16" s="13"/>
      <c r="L16" s="14"/>
      <c r="M16" s="14"/>
      <c r="N16" s="48"/>
      <c r="O16" s="51"/>
      <c r="P16" s="9"/>
      <c r="Q16" s="11">
        <f t="shared" si="1"/>
        <v>1062000</v>
      </c>
    </row>
    <row r="17" spans="1:19" ht="12.75" customHeight="1" x14ac:dyDescent="0.2">
      <c r="A17" s="26" t="s">
        <v>21</v>
      </c>
      <c r="B17" s="34">
        <v>432000</v>
      </c>
      <c r="C17" s="46"/>
      <c r="D17" s="28">
        <f t="shared" si="4"/>
        <v>432000</v>
      </c>
      <c r="E17" s="9">
        <v>33829.599999999999</v>
      </c>
      <c r="F17" s="9">
        <v>36000</v>
      </c>
      <c r="G17" s="10"/>
      <c r="H17" s="11"/>
      <c r="I17" s="14"/>
      <c r="J17" s="14"/>
      <c r="K17" s="13"/>
      <c r="L17" s="14"/>
      <c r="M17" s="14"/>
      <c r="N17" s="48"/>
      <c r="O17" s="51"/>
      <c r="P17" s="9"/>
      <c r="Q17" s="11">
        <f t="shared" si="1"/>
        <v>69829.600000000006</v>
      </c>
    </row>
    <row r="18" spans="1:19" ht="15" customHeight="1" x14ac:dyDescent="0.2">
      <c r="A18" s="22" t="s">
        <v>22</v>
      </c>
      <c r="B18" s="34">
        <v>18122129</v>
      </c>
      <c r="C18" s="45"/>
      <c r="D18" s="28">
        <f t="shared" si="4"/>
        <v>18122129</v>
      </c>
      <c r="E18" s="9">
        <v>1416620.82</v>
      </c>
      <c r="F18" s="9">
        <v>1417407.32</v>
      </c>
      <c r="G18" s="10"/>
      <c r="H18" s="11"/>
      <c r="I18" s="14"/>
      <c r="J18" s="14"/>
      <c r="K18" s="13"/>
      <c r="L18" s="14"/>
      <c r="M18" s="14"/>
      <c r="N18" s="48"/>
      <c r="O18" s="51"/>
      <c r="P18" s="9"/>
      <c r="Q18" s="11">
        <f t="shared" si="1"/>
        <v>2834028.14</v>
      </c>
    </row>
    <row r="19" spans="1:19" ht="12.75" customHeight="1" x14ac:dyDescent="0.2">
      <c r="A19" s="25" t="s">
        <v>23</v>
      </c>
      <c r="B19" s="35">
        <f t="shared" ref="B19:G19" si="5">SUM(B20:B28)</f>
        <v>36332494</v>
      </c>
      <c r="C19" s="29">
        <f>SUM(C20:C28)</f>
        <v>0</v>
      </c>
      <c r="D19" s="27">
        <f>SUM(D20:D28)</f>
        <v>36332494</v>
      </c>
      <c r="E19" s="17">
        <f>SUM(E20:E28)</f>
        <v>1202167.57</v>
      </c>
      <c r="F19" s="5">
        <f t="shared" si="5"/>
        <v>406109.26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7">
        <f t="shared" si="6"/>
        <v>0</v>
      </c>
      <c r="O19" s="52">
        <f>SUM(O20:O28)</f>
        <v>0</v>
      </c>
      <c r="P19" s="18">
        <f>SUM(P20:P28)</f>
        <v>0</v>
      </c>
      <c r="Q19" s="6">
        <f t="shared" si="1"/>
        <v>1608276.83</v>
      </c>
    </row>
    <row r="20" spans="1:19" ht="18" customHeight="1" x14ac:dyDescent="0.2">
      <c r="A20" s="26" t="s">
        <v>24</v>
      </c>
      <c r="B20" s="34">
        <v>8680000</v>
      </c>
      <c r="C20" s="44"/>
      <c r="D20" s="28">
        <f t="shared" ref="D20:D28" si="7">+B20+C20</f>
        <v>8680000</v>
      </c>
      <c r="E20" s="9">
        <v>564191.27</v>
      </c>
      <c r="F20" s="9">
        <v>37934.300000000003</v>
      </c>
      <c r="G20" s="10"/>
      <c r="H20" s="11"/>
      <c r="I20" s="14"/>
      <c r="J20" s="14"/>
      <c r="K20" s="13"/>
      <c r="L20" s="14"/>
      <c r="M20" s="14"/>
      <c r="N20" s="48"/>
      <c r="O20" s="51"/>
      <c r="P20" s="9"/>
      <c r="Q20" s="11">
        <f t="shared" si="1"/>
        <v>602125.57000000007</v>
      </c>
    </row>
    <row r="21" spans="1:19" ht="13.5" customHeight="1" x14ac:dyDescent="0.2">
      <c r="A21" s="22" t="s">
        <v>25</v>
      </c>
      <c r="B21" s="34">
        <v>2051250</v>
      </c>
      <c r="C21" s="44"/>
      <c r="D21" s="28">
        <f t="shared" si="7"/>
        <v>2051250</v>
      </c>
      <c r="E21" s="9">
        <v>0</v>
      </c>
      <c r="F21" s="9"/>
      <c r="G21" s="10"/>
      <c r="H21" s="11"/>
      <c r="I21" s="14"/>
      <c r="J21" s="14"/>
      <c r="K21" s="13"/>
      <c r="L21" s="14"/>
      <c r="M21" s="14"/>
      <c r="N21" s="48"/>
      <c r="O21" s="51"/>
      <c r="P21" s="9"/>
      <c r="Q21" s="11">
        <f t="shared" si="1"/>
        <v>0</v>
      </c>
    </row>
    <row r="22" spans="1:19" ht="12.75" customHeight="1" x14ac:dyDescent="0.2">
      <c r="A22" s="26" t="s">
        <v>26</v>
      </c>
      <c r="B22" s="34">
        <v>4000000</v>
      </c>
      <c r="C22" s="44"/>
      <c r="D22" s="28">
        <f t="shared" si="7"/>
        <v>4000000</v>
      </c>
      <c r="E22" s="9">
        <v>100805</v>
      </c>
      <c r="F22" s="9">
        <v>178060</v>
      </c>
      <c r="G22" s="10"/>
      <c r="H22" s="11"/>
      <c r="I22" s="14"/>
      <c r="J22" s="14"/>
      <c r="K22" s="13"/>
      <c r="L22" s="14"/>
      <c r="M22" s="14"/>
      <c r="N22" s="48"/>
      <c r="O22" s="51"/>
      <c r="P22" s="9"/>
      <c r="Q22" s="11">
        <f t="shared" si="1"/>
        <v>278865</v>
      </c>
    </row>
    <row r="23" spans="1:19" ht="12.75" customHeight="1" x14ac:dyDescent="0.2">
      <c r="A23" s="26" t="s">
        <v>27</v>
      </c>
      <c r="B23" s="34">
        <v>230000</v>
      </c>
      <c r="C23" s="44"/>
      <c r="D23" s="28">
        <f t="shared" si="7"/>
        <v>230000</v>
      </c>
      <c r="E23" s="9">
        <v>0</v>
      </c>
      <c r="F23" s="9"/>
      <c r="G23" s="10"/>
      <c r="H23" s="11"/>
      <c r="I23" s="14"/>
      <c r="J23" s="14"/>
      <c r="K23" s="13"/>
      <c r="L23" s="14"/>
      <c r="M23" s="14"/>
      <c r="N23" s="48"/>
      <c r="O23" s="51"/>
      <c r="P23" s="9"/>
      <c r="Q23" s="11">
        <f t="shared" si="1"/>
        <v>0</v>
      </c>
    </row>
    <row r="24" spans="1:19" ht="12.75" customHeight="1" x14ac:dyDescent="0.2">
      <c r="A24" s="26" t="s">
        <v>28</v>
      </c>
      <c r="B24" s="34">
        <v>6975000</v>
      </c>
      <c r="C24" s="45"/>
      <c r="D24" s="28">
        <f t="shared" si="7"/>
        <v>6975000</v>
      </c>
      <c r="E24" s="9">
        <v>23600</v>
      </c>
      <c r="F24" s="9">
        <v>105247.76</v>
      </c>
      <c r="G24" s="10"/>
      <c r="H24" s="11"/>
      <c r="I24" s="14"/>
      <c r="J24" s="14"/>
      <c r="K24" s="13"/>
      <c r="L24" s="14"/>
      <c r="M24" s="14"/>
      <c r="N24" s="48"/>
      <c r="O24" s="51"/>
      <c r="P24" s="9"/>
      <c r="Q24" s="11">
        <f t="shared" si="1"/>
        <v>128847.76</v>
      </c>
    </row>
    <row r="25" spans="1:19" ht="12.75" customHeight="1" x14ac:dyDescent="0.2">
      <c r="A25" s="26" t="s">
        <v>29</v>
      </c>
      <c r="B25" s="34">
        <v>4600000</v>
      </c>
      <c r="C25" s="44"/>
      <c r="D25" s="28">
        <f t="shared" si="7"/>
        <v>4600000</v>
      </c>
      <c r="E25" s="9">
        <v>513571.3</v>
      </c>
      <c r="F25" s="9">
        <v>84867.199999999997</v>
      </c>
      <c r="G25" s="10"/>
      <c r="H25" s="11"/>
      <c r="I25" s="14"/>
      <c r="J25" s="14"/>
      <c r="K25" s="13"/>
      <c r="L25" s="14"/>
      <c r="M25" s="14"/>
      <c r="N25" s="48"/>
      <c r="O25" s="51"/>
      <c r="P25" s="49"/>
      <c r="Q25" s="11">
        <f t="shared" si="1"/>
        <v>598438.5</v>
      </c>
    </row>
    <row r="26" spans="1:19" ht="22.5" customHeight="1" x14ac:dyDescent="0.2">
      <c r="A26" s="22" t="s">
        <v>30</v>
      </c>
      <c r="B26" s="34">
        <v>1900000</v>
      </c>
      <c r="C26" s="44"/>
      <c r="D26" s="28">
        <f t="shared" si="7"/>
        <v>1900000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8"/>
      <c r="O26" s="51"/>
      <c r="P26" s="9"/>
      <c r="Q26" s="11">
        <f t="shared" si="1"/>
        <v>0</v>
      </c>
      <c r="S26" s="69"/>
    </row>
    <row r="27" spans="1:19" ht="27.75" customHeight="1" x14ac:dyDescent="0.2">
      <c r="A27" s="22" t="s">
        <v>31</v>
      </c>
      <c r="B27" s="34">
        <v>6396244</v>
      </c>
      <c r="C27" s="44"/>
      <c r="D27" s="28">
        <f t="shared" si="7"/>
        <v>6396244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8"/>
      <c r="O27" s="51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6">
        <v>1500000</v>
      </c>
      <c r="C28" s="44"/>
      <c r="D28" s="28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8"/>
      <c r="O28" s="51"/>
      <c r="P28" s="9"/>
      <c r="Q28" s="11">
        <f t="shared" si="1"/>
        <v>0</v>
      </c>
    </row>
    <row r="29" spans="1:19" ht="17.25" customHeight="1" x14ac:dyDescent="0.2">
      <c r="A29" s="25" t="s">
        <v>33</v>
      </c>
      <c r="B29" s="35">
        <f>SUM(B30:B36)</f>
        <v>30150737</v>
      </c>
      <c r="C29" s="30">
        <f>SUM(C30:C36)</f>
        <v>0</v>
      </c>
      <c r="D29" s="27">
        <f>SUM(D30:D36)</f>
        <v>30150737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7">
        <f t="shared" si="8"/>
        <v>0</v>
      </c>
      <c r="O29" s="52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4">
        <v>869405</v>
      </c>
      <c r="C30" s="24"/>
      <c r="D30" s="28">
        <f>+B30+C30</f>
        <v>869405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8"/>
      <c r="O30" s="51"/>
      <c r="P30" s="9"/>
      <c r="Q30" s="11">
        <f t="shared" si="1"/>
        <v>0</v>
      </c>
    </row>
    <row r="31" spans="1:19" ht="16.5" customHeight="1" x14ac:dyDescent="0.2">
      <c r="A31" s="26" t="s">
        <v>35</v>
      </c>
      <c r="B31" s="34">
        <v>491630</v>
      </c>
      <c r="C31" s="24"/>
      <c r="D31" s="28">
        <f t="shared" ref="D31:D36" si="9">+B31+C31</f>
        <v>491630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8"/>
      <c r="O31" s="51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4">
        <v>1698635</v>
      </c>
      <c r="C32" s="24"/>
      <c r="D32" s="28">
        <f t="shared" si="9"/>
        <v>1698635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8"/>
      <c r="O32" s="51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4">
        <v>529100</v>
      </c>
      <c r="C33" s="24"/>
      <c r="D33" s="28">
        <f>+B33+C33</f>
        <v>529100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8"/>
      <c r="O33" s="51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70">
        <v>66060</v>
      </c>
      <c r="C34" s="24"/>
      <c r="D34" s="28">
        <f>+B34+C34</f>
        <v>66060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8"/>
      <c r="O34" s="51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4">
        <v>12210492</v>
      </c>
      <c r="C35" s="24"/>
      <c r="D35" s="28">
        <f t="shared" si="9"/>
        <v>12210492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8"/>
      <c r="O35" s="51"/>
      <c r="P35" s="9"/>
      <c r="Q35" s="11">
        <f t="shared" si="1"/>
        <v>0</v>
      </c>
    </row>
    <row r="36" spans="1:25" ht="17.25" customHeight="1" x14ac:dyDescent="0.2">
      <c r="A36" s="26" t="s">
        <v>40</v>
      </c>
      <c r="B36" s="34">
        <v>14285415</v>
      </c>
      <c r="C36" s="24"/>
      <c r="D36" s="28">
        <f t="shared" si="9"/>
        <v>14285415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8"/>
      <c r="O36" s="51"/>
      <c r="P36" s="9"/>
      <c r="Q36" s="11">
        <f t="shared" si="1"/>
        <v>0</v>
      </c>
    </row>
    <row r="37" spans="1:25" ht="21.75" customHeight="1" x14ac:dyDescent="0.2">
      <c r="A37" s="73" t="s">
        <v>41</v>
      </c>
      <c r="B37" s="71">
        <f>SUM(B38:B42)</f>
        <v>9865640</v>
      </c>
      <c r="C37" s="29">
        <f>SUM(C38:C42)</f>
        <v>0</v>
      </c>
      <c r="D37" s="72">
        <f>SUM(D38:D42)</f>
        <v>9865640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SUM(L38:L42)</f>
        <v>0</v>
      </c>
      <c r="M37" s="7">
        <f>SUM(M38:M42)</f>
        <v>0</v>
      </c>
      <c r="N37" s="47">
        <f>SUM(N38:N42)</f>
        <v>0</v>
      </c>
      <c r="O37" s="52">
        <f>SUM(O38:O42)</f>
        <v>0</v>
      </c>
      <c r="P37" s="52">
        <f>SUM(P38:P42)</f>
        <v>0</v>
      </c>
      <c r="Q37" s="6">
        <f>SUM(E37:P37)</f>
        <v>0</v>
      </c>
    </row>
    <row r="38" spans="1:25" ht="16.5" customHeight="1" x14ac:dyDescent="0.2">
      <c r="A38" s="26" t="s">
        <v>42</v>
      </c>
      <c r="B38" s="34">
        <v>7237874</v>
      </c>
      <c r="C38" s="24"/>
      <c r="D38" s="28">
        <f>+B38+C38</f>
        <v>7237874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8"/>
      <c r="O38" s="51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4">
        <v>290960</v>
      </c>
      <c r="C39" s="24"/>
      <c r="D39" s="28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8"/>
      <c r="O39" s="51"/>
      <c r="P39" s="9"/>
      <c r="Q39" s="11">
        <f>SUM(E39:P39)</f>
        <v>0</v>
      </c>
    </row>
    <row r="40" spans="1:25" ht="29.25" customHeight="1" x14ac:dyDescent="0.2">
      <c r="A40" s="22" t="s">
        <v>51</v>
      </c>
      <c r="B40" s="34">
        <v>700</v>
      </c>
      <c r="C40" s="24"/>
      <c r="D40" s="28">
        <f t="shared" ref="D40:D42" si="10">+B40+C40</f>
        <v>700</v>
      </c>
      <c r="E40" s="9"/>
      <c r="F40" s="8"/>
      <c r="G40" s="9"/>
      <c r="H40" s="11"/>
      <c r="I40" s="14"/>
      <c r="J40" s="14"/>
      <c r="K40" s="12"/>
      <c r="L40" s="14"/>
      <c r="M40" s="14"/>
      <c r="N40" s="48"/>
      <c r="O40" s="51"/>
      <c r="P40" s="9"/>
      <c r="Q40" s="11">
        <f t="shared" ref="Q40" si="11">SUM(E40:P40)</f>
        <v>0</v>
      </c>
    </row>
    <row r="41" spans="1:25" ht="14.25" customHeight="1" x14ac:dyDescent="0.2">
      <c r="A41" s="16" t="s">
        <v>44</v>
      </c>
      <c r="B41" s="34">
        <v>775100</v>
      </c>
      <c r="C41" s="24"/>
      <c r="D41" s="28">
        <f t="shared" si="10"/>
        <v>775100</v>
      </c>
      <c r="E41" s="17"/>
      <c r="F41" s="5"/>
      <c r="G41" s="17"/>
      <c r="H41" s="6"/>
      <c r="I41" s="18"/>
      <c r="J41" s="18"/>
      <c r="K41" s="7"/>
      <c r="L41" s="14"/>
      <c r="M41" s="14"/>
      <c r="N41" s="48"/>
      <c r="O41" s="51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thickBot="1" x14ac:dyDescent="0.25">
      <c r="A42" s="19" t="s">
        <v>45</v>
      </c>
      <c r="B42" s="34">
        <v>1561006</v>
      </c>
      <c r="C42" s="24"/>
      <c r="D42" s="28">
        <f t="shared" si="10"/>
        <v>1561006</v>
      </c>
      <c r="E42" s="17"/>
      <c r="F42" s="5"/>
      <c r="G42" s="17"/>
      <c r="H42" s="6"/>
      <c r="I42" s="18"/>
      <c r="J42" s="18"/>
      <c r="K42" s="7"/>
      <c r="L42" s="18"/>
      <c r="M42" s="18"/>
      <c r="N42" s="47"/>
      <c r="O42" s="52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22.5" customHeight="1" thickBot="1" x14ac:dyDescent="0.3">
      <c r="A43" s="31" t="s">
        <v>46</v>
      </c>
      <c r="B43" s="32">
        <f>+B14+B19+B29+B37</f>
        <v>258925000</v>
      </c>
      <c r="C43" s="32">
        <f t="shared" ref="C43:D43" si="12">+C14+C19+C29+C37</f>
        <v>0</v>
      </c>
      <c r="D43" s="32">
        <f t="shared" si="12"/>
        <v>258925000</v>
      </c>
      <c r="E43" s="33">
        <f>E14+E19+E29+E37</f>
        <v>12555224.24</v>
      </c>
      <c r="F43" s="33">
        <f t="shared" ref="F43:Q43" si="13">F14+F19+F29+F37</f>
        <v>11747622.83</v>
      </c>
      <c r="G43" s="33">
        <f t="shared" si="13"/>
        <v>0</v>
      </c>
      <c r="H43" s="33">
        <f t="shared" si="13"/>
        <v>0</v>
      </c>
      <c r="I43" s="33">
        <f t="shared" si="13"/>
        <v>0</v>
      </c>
      <c r="J43" s="33">
        <f t="shared" si="13"/>
        <v>0</v>
      </c>
      <c r="K43" s="33">
        <f t="shared" si="13"/>
        <v>0</v>
      </c>
      <c r="L43" s="33">
        <f t="shared" si="13"/>
        <v>0</v>
      </c>
      <c r="M43" s="33">
        <f t="shared" si="13"/>
        <v>0</v>
      </c>
      <c r="N43" s="33">
        <f t="shared" si="13"/>
        <v>0</v>
      </c>
      <c r="O43" s="33">
        <f t="shared" si="13"/>
        <v>0</v>
      </c>
      <c r="P43" s="33">
        <f t="shared" si="13"/>
        <v>0</v>
      </c>
      <c r="Q43" s="33">
        <f t="shared" si="13"/>
        <v>24302847.07</v>
      </c>
    </row>
    <row r="44" spans="1:25" ht="12.75" customHeight="1" x14ac:dyDescent="0.2">
      <c r="A44" s="53" t="s">
        <v>47</v>
      </c>
      <c r="B44" s="54"/>
      <c r="C44" s="54"/>
      <c r="D44" s="54"/>
      <c r="E44" s="40"/>
      <c r="F44" s="41"/>
      <c r="P44" s="4"/>
    </row>
    <row r="45" spans="1:25" ht="14.25" customHeight="1" x14ac:dyDescent="0.2">
      <c r="A45" s="53" t="s">
        <v>65</v>
      </c>
      <c r="B45" s="43"/>
      <c r="C45" s="43"/>
      <c r="D45" s="43"/>
      <c r="E45" s="39"/>
      <c r="F45" s="41"/>
      <c r="P45" s="4"/>
    </row>
    <row r="46" spans="1:25" ht="12.75" customHeight="1" x14ac:dyDescent="0.2">
      <c r="A46" s="53" t="s">
        <v>66</v>
      </c>
      <c r="B46" s="43"/>
      <c r="C46" s="43"/>
      <c r="D46" s="43"/>
      <c r="E46" s="39"/>
      <c r="F46" s="42"/>
      <c r="P46" s="4"/>
    </row>
    <row r="47" spans="1:25" ht="12.75" customHeight="1" x14ac:dyDescent="0.2">
      <c r="A47" s="53" t="s">
        <v>63</v>
      </c>
      <c r="B47" s="53"/>
      <c r="C47" s="55"/>
      <c r="D47" s="55"/>
      <c r="E47" s="39"/>
      <c r="F47" s="41"/>
      <c r="P47" s="4"/>
    </row>
    <row r="48" spans="1:25" ht="12.75" customHeight="1" x14ac:dyDescent="0.2">
      <c r="A48" s="53" t="s">
        <v>64</v>
      </c>
      <c r="B48" s="53"/>
      <c r="C48" s="55"/>
      <c r="D48" s="55"/>
      <c r="E48" s="39"/>
      <c r="F48" s="41"/>
      <c r="P48" s="4"/>
    </row>
    <row r="49" spans="1:17" ht="12.75" customHeight="1" x14ac:dyDescent="0.2">
      <c r="A49" s="53" t="s">
        <v>57</v>
      </c>
      <c r="B49" s="53"/>
      <c r="C49" s="55"/>
      <c r="D49" s="55"/>
      <c r="E49" s="39"/>
      <c r="F49" s="41"/>
      <c r="P49" s="4"/>
    </row>
    <row r="50" spans="1:17" ht="12.75" customHeight="1" x14ac:dyDescent="0.2">
      <c r="A50" s="56" t="s">
        <v>59</v>
      </c>
      <c r="B50" s="57"/>
      <c r="C50" s="55"/>
      <c r="D50" s="55"/>
      <c r="E50" s="39"/>
      <c r="F50" s="41"/>
    </row>
    <row r="51" spans="1:17" ht="12.75" customHeight="1" x14ac:dyDescent="0.2">
      <c r="A51" s="57" t="s">
        <v>67</v>
      </c>
      <c r="B51" s="57"/>
      <c r="C51" s="58"/>
      <c r="D51" s="58"/>
      <c r="E51" s="39"/>
      <c r="F51" s="41"/>
    </row>
    <row r="52" spans="1:17" ht="12.75" customHeight="1" x14ac:dyDescent="0.2">
      <c r="A52" s="57" t="s">
        <v>58</v>
      </c>
      <c r="B52" s="57"/>
      <c r="C52" s="55"/>
      <c r="D52" s="55"/>
      <c r="E52" s="39"/>
      <c r="F52" s="41"/>
    </row>
    <row r="53" spans="1:17" ht="12.75" customHeight="1" x14ac:dyDescent="0.25">
      <c r="A53" s="37"/>
      <c r="B53" s="37"/>
      <c r="C53" s="20"/>
    </row>
    <row r="54" spans="1:17" ht="12.75" customHeight="1" x14ac:dyDescent="0.25">
      <c r="A54" s="37"/>
      <c r="B54" s="37"/>
      <c r="C54" s="20"/>
    </row>
    <row r="55" spans="1:17" ht="12.75" customHeight="1" x14ac:dyDescent="0.25">
      <c r="B55" s="38"/>
      <c r="C55" s="20"/>
    </row>
    <row r="56" spans="1:17" ht="12.75" customHeight="1" x14ac:dyDescent="0.25">
      <c r="B56" s="38"/>
      <c r="C56" s="20"/>
    </row>
    <row r="57" spans="1:17" ht="17.25" customHeight="1" x14ac:dyDescent="0.2"/>
    <row r="59" spans="1:17" ht="17.25" customHeight="1" x14ac:dyDescent="0.2">
      <c r="A59" s="74" t="s">
        <v>48</v>
      </c>
      <c r="B59" s="74" t="s">
        <v>50</v>
      </c>
      <c r="Q59" s="75" t="s">
        <v>61</v>
      </c>
    </row>
    <row r="60" spans="1:17" ht="17.25" customHeight="1" x14ac:dyDescent="0.2">
      <c r="A60" s="74" t="s">
        <v>56</v>
      </c>
      <c r="B60" s="74" t="s">
        <v>60</v>
      </c>
      <c r="P60" s="4"/>
      <c r="Q60" s="75" t="s">
        <v>49</v>
      </c>
    </row>
    <row r="61" spans="1:17" ht="12.75" customHeight="1" x14ac:dyDescent="0.2">
      <c r="P61" s="4"/>
    </row>
    <row r="62" spans="1:17" ht="12.75" customHeight="1" x14ac:dyDescent="0.2">
      <c r="P62" s="4"/>
    </row>
    <row r="63" spans="1:17" ht="12.75" customHeight="1" x14ac:dyDescent="0.25">
      <c r="F63" s="20"/>
      <c r="G63" s="20"/>
      <c r="H63" s="21"/>
      <c r="I63" s="21"/>
      <c r="P63" s="4"/>
    </row>
    <row r="64" spans="1:17" ht="12.75" customHeight="1" x14ac:dyDescent="0.25">
      <c r="F64" s="20"/>
      <c r="G64" s="20"/>
      <c r="I64" s="20"/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</sheetData>
  <mergeCells count="5">
    <mergeCell ref="A6:Q6"/>
    <mergeCell ref="A7:Q7"/>
    <mergeCell ref="A8:Q8"/>
    <mergeCell ref="A9:Q9"/>
    <mergeCell ref="A10:Q10"/>
  </mergeCells>
  <printOptions horizontalCentered="1" verticalCentered="1"/>
  <pageMargins left="0.25" right="0.25" top="0" bottom="0.5" header="0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2023-03-06T16:14:33Z</cp:lastPrinted>
  <dcterms:created xsi:type="dcterms:W3CDTF">2022-02-01T16:24:37Z</dcterms:created>
  <dcterms:modified xsi:type="dcterms:W3CDTF">2025-09-29T15:58:06Z</dcterms:modified>
</cp:coreProperties>
</file>