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DOPESCA.-Contabilidad/Formularios de cierre mensual/Cuentas por Pagar/Cuentas por pagar-2025/"/>
    </mc:Choice>
  </mc:AlternateContent>
  <xr:revisionPtr revIDLastSave="3" documentId="8_{775CC512-51E0-4C22-829D-940159C0D926}" xr6:coauthVersionLast="47" xr6:coauthVersionMax="47" xr10:uidLastSave="{F1AC12EE-B669-45EB-9364-877E5304D7EE}"/>
  <bookViews>
    <workbookView xWindow="1170" yWindow="1170" windowWidth="19485" windowHeight="11265" xr2:uid="{7E2E8FFA-8EC9-45A0-8BC7-8152A3FE5370}"/>
  </bookViews>
  <sheets>
    <sheet name="CXP, apr. 2025" sheetId="2" r:id="rId1"/>
  </sheets>
  <definedNames>
    <definedName name="_xlnm._FilterDatabase" localSheetId="0" hidden="1">'CXP, apr. 2025'!$B$11:$F$34</definedName>
    <definedName name="_xlnm.Print_Area" localSheetId="0">'CXP, apr. 2025'!$A$1:$G$52</definedName>
    <definedName name="Cuentas_por_pagar022025" localSheetId="0">'CXP, apr. 2025'!$1:$2</definedName>
    <definedName name="CuentasporPagar" localSheetId="0">'CXP, apr. 2025'!$B$3:$F$55</definedName>
    <definedName name="_xlnm.Print_Titles" localSheetId="0">'CXP, apr.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F40" i="2" s="1"/>
  <c r="F42" i="2" s="1"/>
  <c r="F44" i="2" s="1"/>
  <c r="F17" i="2"/>
  <c r="F13" i="2"/>
  <c r="F12" i="2"/>
  <c r="F2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Jefry X. Carvajal</author>
    <author>Katherine Sanchez</author>
  </authors>
  <commentList>
    <comment ref="F31" authorId="0" shapeId="0" xr:uid="{85EF6802-88F2-4624-A998-052C3C61E683}">
      <text>
        <r>
          <rPr>
            <b/>
            <sz val="9"/>
            <color indexed="81"/>
            <rFont val="Tahoma"/>
            <family val="2"/>
          </rPr>
          <t>Jefry X. Carvajal:</t>
        </r>
        <r>
          <rPr>
            <sz val="9"/>
            <color indexed="81"/>
            <rFont val="Tahoma"/>
            <family val="2"/>
          </rPr>
          <t xml:space="preserve">
Barahona pone nota de crédito aplicado al mes de marzo 2025,por lo que no se generó factura en este mes.
Ver nota en el expediente, notificado por K.S.
</t>
        </r>
      </text>
    </comment>
    <comment ref="C39" authorId="1" shapeId="0" xr:uid="{59B9EE8F-FD50-441B-B504-7B3FA176AA48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<sst xmlns="http://schemas.openxmlformats.org/spreadsheetml/2006/main" count="78" uniqueCount="62">
  <si>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</si>
  <si>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</si>
  <si>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</si>
  <si>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</si>
  <si>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</si>
  <si>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</si>
  <si>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</si>
  <si>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</si>
  <si>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</si>
  <si>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</si>
  <si>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</si>
  <si>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</si>
  <si>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</si>
  <si>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BS-0006010-2024</t>
  </si>
  <si>
    <t>Soluciones Tecnológicas Empresariales, S.R.L.</t>
  </si>
  <si>
    <t>Alquiler de impresoras multifuncionales</t>
  </si>
  <si>
    <t>B1500000019</t>
  </si>
  <si>
    <t>Juan Carlos Genao De Los Santos</t>
  </si>
  <si>
    <t>Alquiler local Almacén Codopesca, período enero 2025</t>
  </si>
  <si>
    <t>E450000024981</t>
  </si>
  <si>
    <t>Empresa Distribuidora de Eléctricidad del Este, S.A.</t>
  </si>
  <si>
    <t xml:space="preserve">Servicio eléctrico, estación Miches NIC 3581494, período abril 2025 </t>
  </si>
  <si>
    <t>E450000024983</t>
  </si>
  <si>
    <t>Servicio eléctrico, estación SPM NIC 4444921, período abril 2026</t>
  </si>
  <si>
    <t>E450000074326</t>
  </si>
  <si>
    <t>Compañía Dominicana de Teléfonos, S.A.</t>
  </si>
  <si>
    <t>Servicio de teléfono cuenta nro. 763947317, período abril 2025</t>
  </si>
  <si>
    <t>E450000074506</t>
  </si>
  <si>
    <t>Servicio de teléfono cuenta nro. 781912972, período abril 2025</t>
  </si>
  <si>
    <t>E450000074787</t>
  </si>
  <si>
    <t>Servicio de internet cuenta nro. 801342987, período abril 2025</t>
  </si>
  <si>
    <t>B1500000058</t>
  </si>
  <si>
    <t>Grupo Gopez, S.R.L.</t>
  </si>
  <si>
    <t>Adquisición de Neveras de Hielo</t>
  </si>
  <si>
    <t>E450000028340</t>
  </si>
  <si>
    <t>Edesur Dominicana, S.A.</t>
  </si>
  <si>
    <t xml:space="preserve"> </t>
  </si>
  <si>
    <t>E450000028341</t>
  </si>
  <si>
    <t>E450000028342</t>
  </si>
  <si>
    <t>E450000028343</t>
  </si>
  <si>
    <t>E450000028345</t>
  </si>
  <si>
    <t>Energía eléctrica, estación Barahona , marzo 2025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</si>
  <si>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</si>
  <si>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</si>
  <si>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</si>
  <si>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</si>
  <si>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</si>
  <si>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</si>
  <si>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</si>
  <si>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 xml:space="preserve">  </t>
  </si>
  <si>
    <t>Total USD</t>
  </si>
  <si>
    <t>Tasa de Cambio</t>
  </si>
  <si>
    <t>Total Cuentas Por Pagar RD$</t>
  </si>
  <si>
    <t>BS-0014502-2024</t>
  </si>
  <si>
    <t>Planeta Azul, S.A.</t>
  </si>
  <si>
    <t>Servicio rellenado de botellones y fardos de agua</t>
  </si>
  <si>
    <t>Energía eléctrica, local Codopesca NIC 5465972, abril 2025</t>
  </si>
  <si>
    <t>Energía eléctrica, local Subdirección NIC 6144718, abril 2025</t>
  </si>
  <si>
    <t>Energía eléctrica, local PDMB NIC 7318381, abril 2025</t>
  </si>
  <si>
    <t>Energía eléctrica, local PDMB NIC 7329389, abril 2025</t>
  </si>
  <si>
    <t>Energía eléctrica, estación Pedernales NIC 7226038, abril 2025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</si>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</sst>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vertical="top" wrapText="1" indent="1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vertical="top" indent="1"/>
    </xf>
    <xf numFmtId="0" fontId="8" fillId="0" borderId="1" xfId="0" applyFont="1" applyBorder="1" applyAlignment="1">
      <alignment horizontal="left" vertical="center" indent="1"/>
    </xf>
    <xf numFmtId="43" fontId="2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8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5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11" fillId="0" borderId="1" xfId="0" applyFont="1" applyBorder="1" applyAlignment="1" applyProtection="1">
      <alignment horizontal="right" vertical="center" wrapText="1" indent="1"/>
      <protection locked="0"/>
    </xf>
    <xf numFmtId="43" fontId="5" fillId="0" borderId="1" xfId="1" applyFont="1" applyFill="1" applyBorder="1" applyAlignment="1" applyProtection="1">
      <alignment horizontal="left" vertical="center"/>
      <protection locked="0"/>
    </xf>
  </cellXfs>
  <cellStyles count="4">
    <cellStyle name="Millares" xfId="1" builtinId="3"/>
    <cellStyle name="Millares 11 2" xfId="3" xr:uid="{0C1C20AA-AB17-4A9E-8571-DACE39BB69AF}"/>
    <cellStyle name="Normal" xfId="0" builtinId="0"/>
    <cellStyle name="Normal 2" xfId="2" xr:uid="{9E006A2A-2F13-44A3-B782-B89F3892FB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557936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A757A7-6ECC-4B01-8930-F00322E62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0"/>
          <a:ext cx="2948710" cy="792983"/>
        </a:xfrm>
        <a:prstGeom prst="rect">
          <a:avLst/>
        </a:prstGeom>
      </xdr:spPr>
    </xdr:pic>
    <xdr:clientData/>
  </xdr:twoCellAnchor>
  <xdr:twoCellAnchor>
    <xdr:from>
      <xdr:col>1</xdr:col>
      <xdr:colOff>12123</xdr:colOff>
      <xdr:row>46</xdr:row>
      <xdr:rowOff>13855</xdr:rowOff>
    </xdr:from>
    <xdr:to>
      <xdr:col>6</xdr:col>
      <xdr:colOff>257348</xdr:colOff>
      <xdr:row>52</xdr:row>
      <xdr:rowOff>145289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1C1BDE5-5881-4857-8636-2A74BB5EEB84}"/>
            </a:ext>
          </a:extLst>
        </xdr:cNvPr>
        <xdr:cNvGrpSpPr/>
      </xdr:nvGrpSpPr>
      <xdr:grpSpPr>
        <a:xfrm>
          <a:off x="374073" y="8214880"/>
          <a:ext cx="11408525" cy="1217284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C3EC0ED-B35A-7936-54B7-6EDB565DB360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09-may.-2025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AE3F582-0DF4-8305-1392-7BEB79003D82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E1E29BF-8451-1803-2351-0BA1798BF9C3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A146B017-BC61-8AF9-C641-6BD448060B17}"/>
              </a:ext>
            </a:extLst>
          </xdr:cNvPr>
          <xdr:cNvCxnSpPr/>
        </xdr:nvCxnSpPr>
        <xdr:spPr>
          <a:xfrm>
            <a:off x="920679" y="1238753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113203C-18E7-DD0A-1604-D523FB4927D5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Haché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12-may.-2025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1EAB4D6-DC21-A31A-304A-B2D034B48E3C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13-may.-2025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27500512-A74B-6924-F9B6-B965D5D1675D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7916E807-F0AD-BA5E-0982-EFB7A81204A6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8E59E7BA-18EC-04ED-A576-E349CED5B60A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1952625</xdr:colOff>
      <xdr:row>47</xdr:row>
      <xdr:rowOff>28575</xdr:rowOff>
    </xdr:from>
    <xdr:to>
      <xdr:col>4</xdr:col>
      <xdr:colOff>2089879</xdr:colOff>
      <xdr:row>47</xdr:row>
      <xdr:rowOff>28575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9DDCA4B4-E0C8-47F7-94E4-FBFD4262B77D}"/>
            </a:ext>
          </a:extLst>
        </xdr:cNvPr>
        <xdr:cNvCxnSpPr/>
      </xdr:nvCxnSpPr>
      <xdr:spPr>
        <a:xfrm>
          <a:off x="4705350" y="841057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1952625</xdr:colOff>
      <xdr:row>49</xdr:row>
      <xdr:rowOff>9525</xdr:rowOff>
    </xdr:from>
    <xdr:to>
      <xdr:col>4</xdr:col>
      <xdr:colOff>2089879</xdr:colOff>
      <xdr:row>49</xdr:row>
      <xdr:rowOff>9525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C1EB5116-0BE3-456D-8DC8-EF9CA81CCA9E}"/>
            </a:ext>
          </a:extLst>
        </xdr:cNvPr>
        <xdr:cNvCxnSpPr/>
      </xdr:nvCxnSpPr>
      <xdr:spPr>
        <a:xfrm>
          <a:off x="4705350" y="875347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1977390</xdr:colOff>
      <xdr:row>50</xdr:row>
      <xdr:rowOff>152400</xdr:rowOff>
    </xdr:from>
    <xdr:to>
      <xdr:col>4</xdr:col>
      <xdr:colOff>2114644</xdr:colOff>
      <xdr:row>50</xdr:row>
      <xdr:rowOff>152400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B9153836-F85D-4034-A164-3199BC495923}"/>
            </a:ext>
          </a:extLst>
        </xdr:cNvPr>
        <xdr:cNvCxnSpPr/>
      </xdr:nvCxnSpPr>
      <xdr:spPr>
        <a:xfrm>
          <a:off x="4730115" y="907732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9456-A0DA-467F-93D8-75296E253F22}">
  <sheetPr>
    <pageSetUpPr fitToPage="1"/>
  </sheetPr>
  <dimension ref="B1:L55"/>
  <sheetViews>
    <sheetView showGridLines="0" tabSelected="1" zoomScaleNormal="100" workbookViewId="0">
      <selection sqref="A1:G52"/>
    </sheetView>
  </sheetViews>
  <sheetFormatPr baseColWidth="10" defaultColWidth="29" defaultRowHeight="14.25" x14ac:dyDescent="0.2"/>
  <cols>
    <col min="1" max="1" width="5.42578125" style="1" customWidth="1"/>
    <col min="2" max="2" width="17" style="1" customWidth="1"/>
    <col min="3" max="3" width="18.85546875" style="1" customWidth="1"/>
    <col min="4" max="4" width="41.42578125" style="2" customWidth="1"/>
    <col min="5" max="5" width="69.7109375" style="1" customWidth="1"/>
    <col min="6" max="6" width="20.42578125" style="3" bestFit="1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45777</v>
      </c>
      <c r="D7" s="8"/>
      <c r="F7" s="9"/>
      <c r="G7" s="4"/>
      <c r="H7" s="1"/>
      <c r="I7" s="5"/>
    </row>
    <row r="8" spans="2:12" s="7" customFormat="1" hidden="1" x14ac:dyDescent="0.2">
      <c r="B8" s="17"/>
      <c r="C8" s="18"/>
      <c r="D8" s="8"/>
      <c r="F8" s="9"/>
      <c r="G8" s="4"/>
      <c r="H8" s="1"/>
      <c r="I8" s="5"/>
    </row>
    <row r="9" spans="2:12" s="7" customFormat="1" x14ac:dyDescent="0.2">
      <c r="B9" s="17"/>
      <c r="C9" s="18"/>
      <c r="D9" s="8"/>
      <c r="F9" s="9"/>
      <c r="G9" s="4"/>
      <c r="H9" s="1"/>
      <c r="I9" s="5"/>
    </row>
    <row r="10" spans="2:12" s="7" customFormat="1" ht="12.75" customHeight="1" x14ac:dyDescent="0.2">
      <c r="B10" s="48" t="s">
        <v>7</v>
      </c>
      <c r="C10" s="48"/>
      <c r="D10" s="48"/>
      <c r="E10" s="48"/>
      <c r="F10" s="48"/>
      <c r="G10" s="4"/>
      <c r="H10" s="1"/>
      <c r="I10" s="5"/>
    </row>
    <row r="11" spans="2:12" s="20" customFormat="1" ht="15.6" customHeight="1" x14ac:dyDescent="0.2">
      <c r="B11" s="19" t="s">
        <v>8</v>
      </c>
      <c r="C11" s="19" t="s">
        <v>9</v>
      </c>
      <c r="D11" s="19" t="s">
        <v>10</v>
      </c>
      <c r="E11" s="19" t="s">
        <v>11</v>
      </c>
      <c r="F11" s="19" t="s">
        <v>12</v>
      </c>
      <c r="G11" s="4"/>
      <c r="H11" s="4"/>
      <c r="I11" s="4"/>
      <c r="J11" s="4"/>
      <c r="K11" s="4"/>
      <c r="L11" s="4"/>
    </row>
    <row r="12" spans="2:12" s="20" customFormat="1" ht="15.6" customHeight="1" x14ac:dyDescent="0.2">
      <c r="B12" s="21">
        <v>45657</v>
      </c>
      <c r="C12" s="22" t="s">
        <v>13</v>
      </c>
      <c r="D12" s="26" t="s">
        <v>14</v>
      </c>
      <c r="E12" s="27" t="s">
        <v>15</v>
      </c>
      <c r="F12" s="25">
        <f>398250-(79650+79650+79650)</f>
        <v>159300</v>
      </c>
      <c r="G12" s="4"/>
      <c r="H12" s="4"/>
      <c r="I12" s="4"/>
      <c r="J12" s="4"/>
      <c r="K12" s="4"/>
      <c r="L12" s="4"/>
    </row>
    <row r="13" spans="2:12" s="20" customFormat="1" ht="15.6" customHeight="1" x14ac:dyDescent="0.2">
      <c r="B13" s="21">
        <v>45657</v>
      </c>
      <c r="C13" s="22" t="s">
        <v>53</v>
      </c>
      <c r="D13" s="23" t="s">
        <v>54</v>
      </c>
      <c r="E13" s="27" t="s">
        <v>55</v>
      </c>
      <c r="F13" s="25">
        <f>9840-(1080+1380+1320)</f>
        <v>6060</v>
      </c>
      <c r="G13" s="4"/>
      <c r="H13" s="4"/>
      <c r="I13" s="4"/>
      <c r="J13" s="4"/>
      <c r="K13" s="4"/>
      <c r="L13" s="4"/>
    </row>
    <row r="14" spans="2:12" s="20" customFormat="1" ht="15.6" customHeight="1" x14ac:dyDescent="0.2">
      <c r="B14" s="21">
        <v>45664</v>
      </c>
      <c r="C14" s="22" t="s">
        <v>16</v>
      </c>
      <c r="D14" s="28" t="s">
        <v>17</v>
      </c>
      <c r="E14" s="27" t="s">
        <v>18</v>
      </c>
      <c r="F14" s="25">
        <v>23600</v>
      </c>
      <c r="G14" s="4"/>
      <c r="H14" s="4"/>
      <c r="I14" s="4"/>
      <c r="J14" s="4"/>
      <c r="K14" s="4"/>
      <c r="L14" s="4"/>
    </row>
    <row r="15" spans="2:12" s="20" customFormat="1" ht="15.6" customHeight="1" x14ac:dyDescent="0.2">
      <c r="B15" s="21">
        <v>45764</v>
      </c>
      <c r="C15" s="22" t="s">
        <v>19</v>
      </c>
      <c r="D15" s="22" t="s">
        <v>20</v>
      </c>
      <c r="E15" s="22" t="s">
        <v>21</v>
      </c>
      <c r="F15" s="25">
        <v>1358.8</v>
      </c>
      <c r="G15" s="4"/>
      <c r="H15" s="4"/>
      <c r="I15" s="4"/>
      <c r="J15" s="4"/>
      <c r="K15" s="4"/>
      <c r="L15" s="4"/>
    </row>
    <row r="16" spans="2:12" s="20" customFormat="1" ht="15.6" customHeight="1" x14ac:dyDescent="0.2">
      <c r="B16" s="21">
        <v>45764</v>
      </c>
      <c r="C16" s="22" t="s">
        <v>22</v>
      </c>
      <c r="D16" s="22" t="s">
        <v>20</v>
      </c>
      <c r="E16" s="22" t="s">
        <v>23</v>
      </c>
      <c r="F16" s="25">
        <v>172.49</v>
      </c>
      <c r="G16" s="4"/>
      <c r="H16" s="4"/>
      <c r="I16" s="4"/>
      <c r="J16" s="4"/>
      <c r="K16" s="4"/>
      <c r="L16" s="4"/>
    </row>
    <row r="17" spans="2:12" s="20" customFormat="1" ht="15.6" customHeight="1" x14ac:dyDescent="0.2">
      <c r="B17" s="21">
        <v>45774</v>
      </c>
      <c r="C17" s="22" t="s">
        <v>24</v>
      </c>
      <c r="D17" s="29" t="s">
        <v>25</v>
      </c>
      <c r="E17" s="24" t="s">
        <v>26</v>
      </c>
      <c r="F17" s="25">
        <f>144114.11-(876.8+333.5)</f>
        <v>142903.81</v>
      </c>
      <c r="G17" s="4"/>
      <c r="H17" s="4"/>
      <c r="I17" s="4"/>
      <c r="J17" s="4"/>
      <c r="K17" s="4"/>
      <c r="L17" s="4"/>
    </row>
    <row r="18" spans="2:12" s="20" customFormat="1" ht="15.6" customHeight="1" x14ac:dyDescent="0.2">
      <c r="B18" s="21">
        <v>45774</v>
      </c>
      <c r="C18" s="22" t="s">
        <v>27</v>
      </c>
      <c r="D18" s="29" t="s">
        <v>25</v>
      </c>
      <c r="E18" s="24" t="s">
        <v>28</v>
      </c>
      <c r="F18" s="25">
        <v>13630.5</v>
      </c>
      <c r="G18" s="4"/>
      <c r="H18" s="4"/>
      <c r="I18" s="4"/>
      <c r="J18" s="4"/>
      <c r="K18" s="4"/>
      <c r="L18" s="4"/>
    </row>
    <row r="19" spans="2:12" s="20" customFormat="1" ht="15.6" customHeight="1" x14ac:dyDescent="0.2">
      <c r="B19" s="21">
        <v>45774</v>
      </c>
      <c r="C19" s="22" t="s">
        <v>29</v>
      </c>
      <c r="D19" s="29" t="s">
        <v>25</v>
      </c>
      <c r="E19" s="24" t="s">
        <v>30</v>
      </c>
      <c r="F19" s="25">
        <v>15593.5</v>
      </c>
      <c r="G19" s="4"/>
      <c r="H19" s="4"/>
      <c r="I19" s="4"/>
      <c r="J19" s="4"/>
      <c r="K19" s="4"/>
      <c r="L19" s="4"/>
    </row>
    <row r="20" spans="2:12" s="20" customFormat="1" ht="15.6" customHeight="1" x14ac:dyDescent="0.2">
      <c r="B20" s="21">
        <v>45775</v>
      </c>
      <c r="C20" s="22" t="s">
        <v>31</v>
      </c>
      <c r="D20" s="29" t="s">
        <v>32</v>
      </c>
      <c r="E20" s="24" t="s">
        <v>33</v>
      </c>
      <c r="F20" s="25">
        <v>273524</v>
      </c>
      <c r="G20" s="4"/>
      <c r="H20" s="4"/>
      <c r="I20" s="4"/>
      <c r="J20" s="4"/>
      <c r="K20" s="4"/>
      <c r="L20" s="4"/>
    </row>
    <row r="21" spans="2:12" s="20" customFormat="1" ht="15.6" customHeight="1" x14ac:dyDescent="0.2">
      <c r="B21" s="21">
        <v>45777</v>
      </c>
      <c r="C21" s="22" t="s">
        <v>34</v>
      </c>
      <c r="D21" s="22" t="s">
        <v>35</v>
      </c>
      <c r="E21" s="27" t="s">
        <v>56</v>
      </c>
      <c r="F21" s="25">
        <v>26001.13</v>
      </c>
      <c r="G21" s="4"/>
      <c r="H21" s="4"/>
      <c r="I21" s="4"/>
      <c r="J21" s="4"/>
      <c r="K21" s="4"/>
      <c r="L21" s="4"/>
    </row>
    <row r="22" spans="2:12" s="20" customFormat="1" ht="15.6" customHeight="1" x14ac:dyDescent="0.2">
      <c r="B22" s="21">
        <v>45777</v>
      </c>
      <c r="C22" s="22" t="s">
        <v>37</v>
      </c>
      <c r="D22" s="22" t="s">
        <v>35</v>
      </c>
      <c r="E22" s="27" t="s">
        <v>57</v>
      </c>
      <c r="F22" s="25">
        <v>22409.33</v>
      </c>
      <c r="G22" s="4"/>
      <c r="H22" s="30"/>
      <c r="I22" s="4" t="s">
        <v>36</v>
      </c>
      <c r="J22" s="4"/>
      <c r="K22" s="4"/>
      <c r="L22" s="4"/>
    </row>
    <row r="23" spans="2:12" s="20" customFormat="1" ht="15.6" customHeight="1" x14ac:dyDescent="0.2">
      <c r="B23" s="21">
        <v>45777</v>
      </c>
      <c r="C23" s="22" t="s">
        <v>38</v>
      </c>
      <c r="D23" s="22" t="s">
        <v>35</v>
      </c>
      <c r="E23" s="24" t="s">
        <v>58</v>
      </c>
      <c r="F23" s="25">
        <v>1852.96</v>
      </c>
      <c r="G23" s="4"/>
      <c r="H23" s="30"/>
      <c r="I23" s="4"/>
      <c r="J23" s="4"/>
      <c r="K23" s="4"/>
      <c r="L23" s="4"/>
    </row>
    <row r="24" spans="2:12" s="20" customFormat="1" ht="15.6" customHeight="1" x14ac:dyDescent="0.2">
      <c r="B24" s="21">
        <v>45777</v>
      </c>
      <c r="C24" s="22" t="s">
        <v>39</v>
      </c>
      <c r="D24" s="22" t="s">
        <v>35</v>
      </c>
      <c r="E24" s="24" t="s">
        <v>59</v>
      </c>
      <c r="F24" s="25">
        <v>128.96</v>
      </c>
      <c r="G24" s="4"/>
      <c r="H24" s="4"/>
      <c r="I24" s="4"/>
      <c r="J24" s="4"/>
      <c r="K24" s="4"/>
      <c r="L24" s="4"/>
    </row>
    <row r="25" spans="2:12" s="20" customFormat="1" ht="15.6" customHeight="1" x14ac:dyDescent="0.2">
      <c r="B25" s="21">
        <v>45777</v>
      </c>
      <c r="C25" s="22" t="s">
        <v>40</v>
      </c>
      <c r="D25" s="22" t="s">
        <v>35</v>
      </c>
      <c r="E25" s="24" t="s">
        <v>60</v>
      </c>
      <c r="F25" s="25">
        <v>3111.57</v>
      </c>
      <c r="G25" s="4"/>
      <c r="H25" s="4"/>
      <c r="I25" s="4"/>
      <c r="J25" s="4"/>
      <c r="K25" s="4"/>
      <c r="L25" s="4"/>
    </row>
    <row r="26" spans="2:12" s="20" customFormat="1" ht="15.6" customHeight="1" x14ac:dyDescent="0.2">
      <c r="B26" s="21"/>
      <c r="C26" s="22"/>
      <c r="D26" s="23"/>
      <c r="E26" s="55" t="s">
        <v>61</v>
      </c>
      <c r="F26" s="56">
        <f>SUM(F12:F25)</f>
        <v>689647.04999999981</v>
      </c>
      <c r="G26" s="4"/>
      <c r="H26" s="4"/>
      <c r="I26" s="4"/>
      <c r="J26" s="4"/>
      <c r="K26" s="4"/>
      <c r="L26" s="4"/>
    </row>
    <row r="27" spans="2:12" s="20" customFormat="1" ht="15.6" hidden="1" customHeight="1" x14ac:dyDescent="0.2">
      <c r="B27" s="21"/>
      <c r="C27" s="22"/>
      <c r="D27" s="28"/>
      <c r="E27" s="24"/>
      <c r="F27" s="25"/>
      <c r="G27" s="4"/>
      <c r="H27" s="4"/>
      <c r="I27" s="4"/>
      <c r="J27" s="4"/>
      <c r="K27" s="4"/>
      <c r="L27" s="4"/>
    </row>
    <row r="28" spans="2:12" s="20" customFormat="1" ht="15.6" hidden="1" customHeight="1" x14ac:dyDescent="0.2">
      <c r="B28" s="21"/>
      <c r="C28" s="22"/>
      <c r="D28" s="28"/>
      <c r="E28" s="24"/>
      <c r="F28" s="25"/>
      <c r="G28" s="4"/>
      <c r="H28" s="4"/>
      <c r="I28" s="4"/>
      <c r="J28" s="4"/>
      <c r="K28" s="4"/>
      <c r="L28" s="4"/>
    </row>
    <row r="29" spans="2:12" s="20" customFormat="1" ht="15.6" hidden="1" customHeight="1" x14ac:dyDescent="0.2">
      <c r="B29" s="21"/>
      <c r="C29" s="22"/>
      <c r="D29" s="22"/>
      <c r="E29" s="22"/>
      <c r="F29" s="25"/>
      <c r="G29" s="4"/>
      <c r="H29" s="4"/>
      <c r="I29" s="4"/>
      <c r="J29" s="4"/>
      <c r="K29" s="4"/>
      <c r="L29" s="4"/>
    </row>
    <row r="30" spans="2:12" s="20" customFormat="1" ht="15.6" hidden="1" customHeight="1" x14ac:dyDescent="0.2">
      <c r="B30" s="21"/>
      <c r="C30" s="22"/>
      <c r="D30" s="22"/>
      <c r="E30" s="22"/>
      <c r="F30" s="25"/>
      <c r="G30" s="4"/>
      <c r="H30" s="4"/>
      <c r="I30" s="4"/>
      <c r="J30" s="4"/>
      <c r="K30" s="4"/>
      <c r="L30" s="4"/>
    </row>
    <row r="31" spans="2:12" s="20" customFormat="1" ht="15.6" hidden="1" customHeight="1" x14ac:dyDescent="0.2">
      <c r="B31" s="21">
        <v>45777</v>
      </c>
      <c r="C31" s="22" t="s">
        <v>34</v>
      </c>
      <c r="D31" s="22" t="s">
        <v>35</v>
      </c>
      <c r="E31" s="24" t="s">
        <v>41</v>
      </c>
      <c r="F31" s="25">
        <v>0</v>
      </c>
      <c r="G31" s="4"/>
      <c r="H31" s="4"/>
      <c r="I31" s="4"/>
      <c r="J31" s="4"/>
      <c r="K31" s="4"/>
      <c r="L31" s="4"/>
    </row>
    <row r="32" spans="2:12" s="20" customFormat="1" ht="15.6" hidden="1" customHeight="1" x14ac:dyDescent="0.2">
      <c r="B32" s="21"/>
      <c r="C32" s="22"/>
      <c r="D32" s="22"/>
      <c r="E32" s="22"/>
      <c r="F32" s="25"/>
      <c r="G32" s="4"/>
      <c r="H32" s="4"/>
      <c r="I32" s="4"/>
      <c r="J32" s="4"/>
      <c r="K32" s="4"/>
      <c r="L32" s="4"/>
    </row>
    <row r="33" spans="2:12" s="20" customFormat="1" ht="15.6" hidden="1" customHeight="1" x14ac:dyDescent="0.2">
      <c r="B33" s="21"/>
      <c r="C33" s="22"/>
      <c r="D33" s="22"/>
      <c r="E33" s="24"/>
      <c r="F33" s="25"/>
      <c r="G33" s="4"/>
      <c r="H33" s="4"/>
      <c r="I33" s="4"/>
      <c r="J33" s="4"/>
      <c r="K33" s="4"/>
      <c r="L33" s="4"/>
    </row>
    <row r="34" spans="2:12" s="20" customFormat="1" ht="15.6" hidden="1" customHeight="1" x14ac:dyDescent="0.2">
      <c r="B34" s="31"/>
      <c r="C34" s="32"/>
      <c r="D34" s="32"/>
      <c r="E34" s="33" t="s">
        <v>12</v>
      </c>
      <c r="F34" s="34">
        <v>0</v>
      </c>
      <c r="G34" s="4"/>
      <c r="H34" s="4"/>
      <c r="I34" s="4"/>
      <c r="J34" s="4"/>
      <c r="K34" s="4"/>
      <c r="L34" s="4"/>
    </row>
    <row r="35" spans="2:12" s="5" customFormat="1" hidden="1" x14ac:dyDescent="0.2">
      <c r="B35" s="4"/>
      <c r="C35" s="4"/>
      <c r="D35" s="4"/>
      <c r="E35" s="35"/>
      <c r="F35" s="36"/>
      <c r="G35" s="4"/>
      <c r="H35" s="4"/>
      <c r="J35" s="1"/>
      <c r="K35" s="1"/>
      <c r="L35" s="1"/>
    </row>
    <row r="36" spans="2:12" s="5" customFormat="1" x14ac:dyDescent="0.2">
      <c r="B36" s="49" t="s">
        <v>42</v>
      </c>
      <c r="C36" s="49"/>
      <c r="D36" s="49"/>
      <c r="E36" s="49"/>
      <c r="F36" s="49"/>
      <c r="G36" s="4"/>
      <c r="H36" s="4"/>
      <c r="J36" s="1"/>
      <c r="K36" s="1"/>
      <c r="L36" s="1"/>
    </row>
    <row r="37" spans="2:12" s="5" customFormat="1" ht="15" customHeight="1" x14ac:dyDescent="0.2">
      <c r="B37" s="19" t="s">
        <v>8</v>
      </c>
      <c r="C37" s="19" t="s">
        <v>9</v>
      </c>
      <c r="D37" s="19" t="s">
        <v>10</v>
      </c>
      <c r="E37" s="19" t="s">
        <v>11</v>
      </c>
      <c r="F37" s="19" t="s">
        <v>12</v>
      </c>
      <c r="G37" s="4"/>
      <c r="H37" s="4"/>
      <c r="J37" s="1"/>
      <c r="K37" s="1"/>
      <c r="L37" s="1"/>
    </row>
    <row r="38" spans="2:12" s="5" customFormat="1" ht="42.75" x14ac:dyDescent="0.2">
      <c r="B38" s="37">
        <v>45138</v>
      </c>
      <c r="C38" s="38" t="s">
        <v>43</v>
      </c>
      <c r="D38" s="39" t="s">
        <v>44</v>
      </c>
      <c r="E38" s="39" t="s">
        <v>45</v>
      </c>
      <c r="F38" s="40">
        <f>101812.42+25000+25000</f>
        <v>151812.41999999998</v>
      </c>
      <c r="G38" s="4"/>
      <c r="H38" s="4"/>
      <c r="J38" s="1"/>
      <c r="K38" s="1"/>
      <c r="L38" s="1"/>
    </row>
    <row r="39" spans="2:12" s="5" customFormat="1" ht="57" x14ac:dyDescent="0.25">
      <c r="B39" s="37">
        <v>44834</v>
      </c>
      <c r="C39" s="38" t="s">
        <v>46</v>
      </c>
      <c r="D39" s="39" t="s">
        <v>47</v>
      </c>
      <c r="E39" s="39" t="s">
        <v>48</v>
      </c>
      <c r="F39" s="40">
        <v>155000</v>
      </c>
      <c r="G39" s="4"/>
      <c r="H39" s="41"/>
      <c r="J39" s="1"/>
      <c r="K39" s="1"/>
      <c r="L39" s="1"/>
    </row>
    <row r="40" spans="2:12" s="5" customFormat="1" ht="15" x14ac:dyDescent="0.25">
      <c r="B40" s="50" t="s">
        <v>50</v>
      </c>
      <c r="C40" s="51"/>
      <c r="D40" s="51"/>
      <c r="E40" s="52"/>
      <c r="F40" s="42">
        <f>SUM(F38:F39)</f>
        <v>306812.42</v>
      </c>
      <c r="G40" s="4"/>
      <c r="H40" s="41" t="s">
        <v>49</v>
      </c>
      <c r="J40" s="1"/>
      <c r="K40" s="1"/>
      <c r="L40" s="1"/>
    </row>
    <row r="41" spans="2:12" s="5" customFormat="1" x14ac:dyDescent="0.2">
      <c r="B41" s="50" t="s">
        <v>51</v>
      </c>
      <c r="C41" s="51"/>
      <c r="D41" s="51"/>
      <c r="E41" s="52"/>
      <c r="F41" s="43">
        <v>59.024000000000001</v>
      </c>
      <c r="G41" s="4"/>
      <c r="H41" s="1"/>
      <c r="J41" s="1"/>
      <c r="K41" s="1"/>
      <c r="L41" s="1"/>
    </row>
    <row r="42" spans="2:12" s="5" customFormat="1" x14ac:dyDescent="0.2">
      <c r="B42" s="50" t="s">
        <v>12</v>
      </c>
      <c r="C42" s="51"/>
      <c r="D42" s="51"/>
      <c r="E42" s="52"/>
      <c r="F42" s="42">
        <f>+F40*F41</f>
        <v>18109296.278079998</v>
      </c>
      <c r="G42" s="4"/>
      <c r="H42" s="1"/>
      <c r="J42" s="1"/>
      <c r="K42" s="1"/>
      <c r="L42" s="1"/>
    </row>
    <row r="43" spans="2:12" s="5" customFormat="1" ht="15" thickBot="1" x14ac:dyDescent="0.25">
      <c r="B43" s="1"/>
      <c r="C43" s="1"/>
      <c r="D43" s="2"/>
      <c r="E43" s="1"/>
      <c r="F43" s="4"/>
      <c r="G43" s="4"/>
      <c r="H43" s="1"/>
      <c r="J43" s="1"/>
      <c r="K43" s="1"/>
      <c r="L43" s="1"/>
    </row>
    <row r="44" spans="2:12" s="5" customFormat="1" ht="15" thickBot="1" x14ac:dyDescent="0.25">
      <c r="B44" s="53" t="s">
        <v>52</v>
      </c>
      <c r="C44" s="54"/>
      <c r="D44" s="54"/>
      <c r="E44" s="54"/>
      <c r="F44" s="44">
        <f>+F42+F26</f>
        <v>18798943.328079998</v>
      </c>
      <c r="G44" s="4"/>
      <c r="H44" s="1"/>
      <c r="J44" s="1"/>
      <c r="K44" s="1"/>
      <c r="L44" s="1"/>
    </row>
    <row r="45" spans="2:12" s="5" customFormat="1" x14ac:dyDescent="0.2">
      <c r="B45" s="45"/>
      <c r="C45" s="45"/>
      <c r="D45" s="45"/>
      <c r="E45" s="45"/>
      <c r="F45" s="46"/>
      <c r="G45" s="4"/>
      <c r="H45" s="1"/>
      <c r="J45" s="1"/>
      <c r="K45" s="1"/>
      <c r="L45" s="1"/>
    </row>
    <row r="46" spans="2:12" s="5" customFormat="1" x14ac:dyDescent="0.2">
      <c r="B46" s="45"/>
      <c r="C46" s="45"/>
      <c r="D46" s="45"/>
      <c r="E46" s="45"/>
      <c r="F46" s="46"/>
      <c r="G46" s="4"/>
      <c r="H46" s="1"/>
      <c r="J46" s="1"/>
      <c r="K46" s="1"/>
      <c r="L46" s="1"/>
    </row>
    <row r="47" spans="2:12" s="5" customFormat="1" x14ac:dyDescent="0.2">
      <c r="B47" s="45"/>
      <c r="C47" s="45"/>
      <c r="D47" s="45"/>
      <c r="E47" s="45"/>
      <c r="F47" s="46"/>
      <c r="G47" s="4"/>
      <c r="H47" s="1"/>
      <c r="J47" s="1"/>
      <c r="K47" s="1"/>
      <c r="L47" s="1"/>
    </row>
    <row r="48" spans="2:12" s="4" customFormat="1" x14ac:dyDescent="0.2">
      <c r="B48" s="45"/>
      <c r="C48" s="45"/>
      <c r="D48" s="45"/>
      <c r="E48" s="45"/>
      <c r="F48" s="46"/>
      <c r="H48" s="1"/>
      <c r="I48" s="5"/>
      <c r="J48" s="1"/>
      <c r="K48" s="1"/>
      <c r="L48" s="1"/>
    </row>
    <row r="49" spans="2:12" s="4" customFormat="1" x14ac:dyDescent="0.2">
      <c r="B49" s="45"/>
      <c r="C49" s="45"/>
      <c r="D49" s="45"/>
      <c r="E49" s="45"/>
      <c r="F49" s="46"/>
      <c r="H49" s="1"/>
      <c r="I49" s="5"/>
      <c r="J49" s="1"/>
      <c r="K49" s="1"/>
      <c r="L49" s="1"/>
    </row>
    <row r="50" spans="2:12" s="4" customFormat="1" x14ac:dyDescent="0.2">
      <c r="B50" s="45"/>
      <c r="C50" s="45"/>
      <c r="D50" s="45"/>
      <c r="E50" s="45"/>
      <c r="F50" s="46"/>
      <c r="H50" s="1"/>
      <c r="I50" s="5"/>
      <c r="J50" s="1"/>
      <c r="K50" s="1"/>
      <c r="L50" s="1"/>
    </row>
    <row r="51" spans="2:12" s="4" customFormat="1" x14ac:dyDescent="0.2">
      <c r="B51" s="45"/>
      <c r="C51" s="45"/>
      <c r="D51" s="45"/>
      <c r="E51" s="45"/>
      <c r="F51" s="46"/>
      <c r="H51" s="1"/>
      <c r="I51" s="5"/>
      <c r="J51" s="1"/>
      <c r="K51" s="1"/>
      <c r="L51" s="1"/>
    </row>
    <row r="52" spans="2:12" s="4" customFormat="1" x14ac:dyDescent="0.2">
      <c r="D52" s="2"/>
      <c r="E52" s="1"/>
      <c r="F52" s="3"/>
      <c r="H52" s="1"/>
      <c r="I52" s="5"/>
      <c r="J52" s="1"/>
      <c r="K52" s="1"/>
      <c r="L52" s="1"/>
    </row>
    <row r="53" spans="2:12" s="4" customFormat="1" x14ac:dyDescent="0.2">
      <c r="B53" s="47"/>
      <c r="C53" s="2"/>
      <c r="D53" s="1"/>
      <c r="E53" s="1"/>
      <c r="F53" s="1"/>
      <c r="H53" s="1"/>
      <c r="I53" s="5"/>
      <c r="J53" s="1"/>
      <c r="K53" s="1"/>
      <c r="L53" s="1"/>
    </row>
    <row r="54" spans="2:12" s="4" customFormat="1" x14ac:dyDescent="0.2">
      <c r="B54" s="47"/>
      <c r="C54" s="2"/>
      <c r="D54" s="1"/>
      <c r="E54" s="1"/>
      <c r="F54" s="1"/>
      <c r="H54" s="1"/>
      <c r="I54" s="5"/>
      <c r="J54" s="1"/>
      <c r="K54" s="1"/>
      <c r="L54" s="1"/>
    </row>
    <row r="55" spans="2:12" s="4" customFormat="1" x14ac:dyDescent="0.2">
      <c r="B55" s="1"/>
      <c r="C55" s="1"/>
      <c r="D55" s="2"/>
      <c r="E55" s="1"/>
      <c r="F55" s="3"/>
      <c r="H55" s="1"/>
      <c r="I55" s="5"/>
      <c r="J55" s="1"/>
      <c r="K55" s="1"/>
      <c r="L55" s="1"/>
    </row>
  </sheetData>
  <autoFilter ref="B11:F34" xr:uid="{2434FDEE-DA9A-4140-8DC3-F2A431A381B8}">
    <sortState xmlns:xlrd2="http://schemas.microsoft.com/office/spreadsheetml/2017/richdata2" ref="B12:F34">
      <sortCondition ref="B11:B34"/>
    </sortState>
  </autoFilter>
  <mergeCells count="6">
    <mergeCell ref="B10:F10"/>
    <mergeCell ref="B36:F36"/>
    <mergeCell ref="B40:E40"/>
    <mergeCell ref="B41:E41"/>
    <mergeCell ref="B42:E42"/>
    <mergeCell ref="B44:E44"/>
  </mergeCells>
  <printOptions horizontalCentered="1"/>
  <pageMargins left="0.86614173228346458" right="0.86614173228346458" top="0.59055118110236227" bottom="0.70866141732283472" header="0.74803149606299213" footer="0.78740157480314965"/>
  <pageSetup scale="66" fitToHeight="0" orientation="landscape" r:id="rId1"/>
  <headerFooter>
    <oddFooter>&amp;R&amp;"Arial Nova Cond Light,Normal"&amp;10&amp;P  de &amp;N</oddFooter>
  </headerFooter>
  <rowBreaks count="1" manualBreakCount="1">
    <brk id="53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apr. 2025</vt:lpstr>
      <vt:lpstr>'CXP, apr. 2025'!Área_de_impresión</vt:lpstr>
      <vt:lpstr>'CXP, apr. 2025'!Cuentas_por_pagar022025</vt:lpstr>
      <vt:lpstr>'CXP, apr. 2025'!CuentasporPagar</vt:lpstr>
      <vt:lpstr>'CXP, apr.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XAVIER CARVAJAL CUEVAS</dc:creator>
  <cp:lastModifiedBy>Jefry X. Carvajal</cp:lastModifiedBy>
  <dcterms:created xsi:type="dcterms:W3CDTF">2025-05-13T13:23:25Z</dcterms:created>
  <dcterms:modified xsi:type="dcterms:W3CDTF">2025-05-13T19:49:47Z</dcterms:modified>
</cp:coreProperties>
</file>