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E.F Codopesca/2024/Estados Financieros 2024/"/>
    </mc:Choice>
  </mc:AlternateContent>
  <xr:revisionPtr revIDLastSave="1" documentId="8_{97EFB2D2-CE0B-423B-A923-877062B4D525}" xr6:coauthVersionLast="47" xr6:coauthVersionMax="47" xr10:uidLastSave="{AF601D9F-E396-46EC-B92E-233460A8A7F9}"/>
  <bookViews>
    <workbookView xWindow="-120" yWindow="-120" windowWidth="20730" windowHeight="11160" xr2:uid="{E27A1B73-089C-44B9-94FD-CDCCF162DF54}"/>
  </bookViews>
  <sheets>
    <sheet name="Est.SituaciónFin.abril-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8" i="1" s="1"/>
  <c r="C24" i="1" s="1"/>
  <c r="C53" i="1" s="1"/>
  <c r="C23" i="1"/>
  <c r="C32" i="1"/>
  <c r="C36" i="1"/>
  <c r="C42" i="1"/>
  <c r="C43" i="1"/>
</calcChain>
</file>

<file path=xl/sharedStrings.xml><?xml version="1.0" encoding="utf-8"?>
<sst xmlns="http://schemas.openxmlformats.org/spreadsheetml/2006/main" count="31" uniqueCount="31">
  <si>
    <t>Total Pasivos y Patrimonio</t>
  </si>
  <si>
    <t xml:space="preserve">Total activos netos / patrimonio </t>
  </si>
  <si>
    <t>Resultado acumulado</t>
  </si>
  <si>
    <t>Resultados positivos (ahorro) / negativo (desahorro)</t>
  </si>
  <si>
    <t xml:space="preserve">Capital </t>
  </si>
  <si>
    <t xml:space="preserve">Activos Netos/Patrimonio </t>
  </si>
  <si>
    <t>  </t>
  </si>
  <si>
    <t>Total Pasivos</t>
  </si>
  <si>
    <t>Total Pasivos No Corrientes</t>
  </si>
  <si>
    <t>Pasivos  No Corrientes</t>
  </si>
  <si>
    <t>Total Pasivos Corrientes</t>
  </si>
  <si>
    <t xml:space="preserve">Otros pasivos corrientes </t>
  </si>
  <si>
    <t xml:space="preserve">Beneficios a empleados a corto plazo </t>
  </si>
  <si>
    <t xml:space="preserve">Retenciones y acumulaciones por pagar </t>
  </si>
  <si>
    <t>Cuentas por pagar a corto plazo</t>
  </si>
  <si>
    <t>Pasivos  Corrientes</t>
  </si>
  <si>
    <t>Pasivos </t>
  </si>
  <si>
    <t>Total Activos</t>
  </si>
  <si>
    <t>Total Activos No Corrientes</t>
  </si>
  <si>
    <t xml:space="preserve">Propiedad, Planta y equipo neto </t>
  </si>
  <si>
    <t>Documentos por cobrar</t>
  </si>
  <si>
    <t>Activos No Corrientes</t>
  </si>
  <si>
    <t>Total Activos Corrientes</t>
  </si>
  <si>
    <t xml:space="preserve">Pagos anticipados </t>
  </si>
  <si>
    <t xml:space="preserve">Inventarios </t>
  </si>
  <si>
    <t xml:space="preserve">Efectivo y equivalente de efectivo </t>
  </si>
  <si>
    <t>Activos Corrientes</t>
  </si>
  <si>
    <t>Activos</t>
  </si>
  <si>
    <t>(Valores en RD$)</t>
  </si>
  <si>
    <t>Al  30 de abril de 2024</t>
  </si>
  <si>
    <t>Estado de Situación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</si>
</sst>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 Narrow"/>
      <family val="2"/>
    </font>
    <font>
      <u val="singleAccounting"/>
      <sz val="10"/>
      <color theme="1"/>
      <name val="Arial Narrow"/>
      <family val="2"/>
    </font>
    <font>
      <sz val="10"/>
      <color theme="0"/>
      <name val="Arial Narrow"/>
      <family val="2"/>
    </font>
    <font>
      <b/>
      <u val="double"/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u val="singleAccounting"/>
      <sz val="10"/>
      <name val="Arial Narrow"/>
      <family val="2"/>
    </font>
    <font>
      <b/>
      <u/>
      <sz val="10"/>
      <color theme="1"/>
      <name val="Arial Narrow"/>
      <family val="2"/>
    </font>
    <font>
      <sz val="10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43" fontId="2" fillId="0" borderId="0" xfId="1" applyFont="1"/>
    <xf numFmtId="164" fontId="2" fillId="0" borderId="0" xfId="1" applyNumberFormat="1" applyFont="1"/>
    <xf numFmtId="164" fontId="3" fillId="0" borderId="0" xfId="1" applyNumberFormat="1" applyFont="1"/>
    <xf numFmtId="37" fontId="4" fillId="0" borderId="0" xfId="0" applyNumberFormat="1" applyFont="1"/>
    <xf numFmtId="0" fontId="2" fillId="0" borderId="0" xfId="0" applyFont="1" applyAlignment="1">
      <alignment horizontal="left" vertical="center" wrapText="1"/>
    </xf>
    <xf numFmtId="43" fontId="2" fillId="0" borderId="0" xfId="1" applyFont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37" fontId="5" fillId="0" borderId="0" xfId="0" applyNumberFormat="1" applyFont="1" applyAlignment="1">
      <alignment horizontal="right" wrapText="1"/>
    </xf>
    <xf numFmtId="0" fontId="6" fillId="0" borderId="0" xfId="0" applyFont="1"/>
    <xf numFmtId="164" fontId="2" fillId="0" borderId="0" xfId="0" applyNumberFormat="1" applyFont="1"/>
    <xf numFmtId="37" fontId="6" fillId="0" borderId="1" xfId="0" applyNumberFormat="1" applyFont="1" applyBorder="1" applyAlignment="1">
      <alignment horizontal="right" wrapText="1"/>
    </xf>
    <xf numFmtId="43" fontId="3" fillId="0" borderId="0" xfId="1" applyFont="1"/>
    <xf numFmtId="37" fontId="6" fillId="0" borderId="0" xfId="0" applyNumberFormat="1" applyFont="1" applyAlignment="1">
      <alignment horizontal="right" vertical="center" wrapText="1"/>
    </xf>
    <xf numFmtId="164" fontId="7" fillId="0" borderId="2" xfId="0" applyNumberFormat="1" applyFont="1" applyBorder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38" fontId="2" fillId="0" borderId="0" xfId="0" applyNumberFormat="1" applyFont="1"/>
    <xf numFmtId="37" fontId="2" fillId="0" borderId="0" xfId="0" applyNumberFormat="1" applyFont="1" applyAlignment="1">
      <alignment horizontal="right" wrapText="1"/>
    </xf>
    <xf numFmtId="43" fontId="2" fillId="0" borderId="0" xfId="0" applyNumberFormat="1" applyFont="1"/>
    <xf numFmtId="37" fontId="6" fillId="0" borderId="2" xfId="0" applyNumberFormat="1" applyFont="1" applyBorder="1" applyAlignment="1">
      <alignment horizontal="right" wrapText="1"/>
    </xf>
    <xf numFmtId="164" fontId="8" fillId="0" borderId="2" xfId="0" applyNumberFormat="1" applyFont="1" applyBorder="1" applyAlignment="1">
      <alignment horizontal="right" wrapText="1"/>
    </xf>
    <xf numFmtId="37" fontId="6" fillId="0" borderId="3" xfId="0" applyNumberFormat="1" applyFont="1" applyBorder="1" applyAlignment="1">
      <alignment horizontal="right" wrapText="1"/>
    </xf>
    <xf numFmtId="37" fontId="2" fillId="0" borderId="0" xfId="0" applyNumberFormat="1" applyFont="1" applyAlignment="1">
      <alignment wrapText="1"/>
    </xf>
    <xf numFmtId="37" fontId="6" fillId="0" borderId="0" xfId="0" applyNumberFormat="1" applyFont="1" applyAlignment="1">
      <alignment horizontal="right" wrapText="1"/>
    </xf>
    <xf numFmtId="37" fontId="9" fillId="0" borderId="0" xfId="0" applyNumberFormat="1" applyFont="1" applyAlignment="1">
      <alignment horizontal="right" wrapText="1"/>
    </xf>
    <xf numFmtId="0" fontId="10" fillId="0" borderId="0" xfId="0" applyFont="1"/>
    <xf numFmtId="43" fontId="10" fillId="0" borderId="0" xfId="1" applyFont="1"/>
    <xf numFmtId="164" fontId="10" fillId="0" borderId="0" xfId="0" applyNumberFormat="1" applyFont="1"/>
    <xf numFmtId="164" fontId="7" fillId="0" borderId="0" xfId="0" applyNumberFormat="1" applyFont="1"/>
    <xf numFmtId="0" fontId="6" fillId="0" borderId="0" xfId="0" applyFont="1" applyAlignment="1">
      <alignment horizontal="center"/>
    </xf>
    <xf numFmtId="14" fontId="9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</xdr:colOff>
      <xdr:row>0</xdr:row>
      <xdr:rowOff>166193</xdr:rowOff>
    </xdr:from>
    <xdr:ext cx="3610928" cy="805358"/>
    <xdr:pic>
      <xdr:nvPicPr>
        <xdr:cNvPr id="2" name="Imagen 1" descr="C:\Users\enver segura\Downloads\logo_codopesca 2020 #3.png">
          <a:extLst>
            <a:ext uri="{FF2B5EF4-FFF2-40B4-BE49-F238E27FC236}">
              <a16:creationId xmlns:a16="http://schemas.microsoft.com/office/drawing/2014/main" id="{538878A4-6AC1-4F0C-BBFA-9FA7FB9E3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166193"/>
          <a:ext cx="3610928" cy="8053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1070610</xdr:colOff>
      <xdr:row>48</xdr:row>
      <xdr:rowOff>104775</xdr:rowOff>
    </xdr:from>
    <xdr:to>
      <xdr:col>2</xdr:col>
      <xdr:colOff>60960</xdr:colOff>
      <xdr:row>53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D91E3F7-928E-4C3A-9152-E999E10E212E}"/>
            </a:ext>
          </a:extLst>
        </xdr:cNvPr>
        <xdr:cNvSpPr txBox="1"/>
      </xdr:nvSpPr>
      <xdr:spPr>
        <a:xfrm>
          <a:off x="1527810" y="9248775"/>
          <a:ext cx="57150" cy="847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Katherine Sánchez</a:t>
          </a:r>
        </a:p>
        <a:p>
          <a:pPr algn="ctr"/>
          <a:r>
            <a:rPr lang="es-ES" sz="1000" b="1">
              <a:latin typeface="Arial Narrow" panose="020B0606020202030204" pitchFamily="34" charset="0"/>
              <a:cs typeface="Times New Roman" panose="02020603050405020304" pitchFamily="18" charset="0"/>
            </a:rPr>
            <a:t>Enc. Sección de Contabilidad</a:t>
          </a:r>
        </a:p>
      </xdr:txBody>
    </xdr:sp>
    <xdr:clientData/>
  </xdr:twoCellAnchor>
  <xdr:twoCellAnchor>
    <xdr:from>
      <xdr:col>1</xdr:col>
      <xdr:colOff>2472690</xdr:colOff>
      <xdr:row>44</xdr:row>
      <xdr:rowOff>19050</xdr:rowOff>
    </xdr:from>
    <xdr:to>
      <xdr:col>3</xdr:col>
      <xdr:colOff>617220</xdr:colOff>
      <xdr:row>48</xdr:row>
      <xdr:rowOff>160020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823DEC0-69B6-4DC7-BDD6-2484B0C48072}"/>
            </a:ext>
          </a:extLst>
        </xdr:cNvPr>
        <xdr:cNvSpPr txBox="1"/>
      </xdr:nvSpPr>
      <xdr:spPr>
        <a:xfrm>
          <a:off x="1520190" y="8401050"/>
          <a:ext cx="1383030" cy="9029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Eloida Núñez</a:t>
          </a: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Enc. División Financiera</a:t>
          </a:r>
        </a:p>
      </xdr:txBody>
    </xdr:sp>
    <xdr:clientData/>
  </xdr:twoCellAnchor>
  <xdr:twoCellAnchor>
    <xdr:from>
      <xdr:col>0</xdr:col>
      <xdr:colOff>567690</xdr:colOff>
      <xdr:row>45</xdr:row>
      <xdr:rowOff>74296</xdr:rowOff>
    </xdr:from>
    <xdr:to>
      <xdr:col>1</xdr:col>
      <xdr:colOff>1905000</xdr:colOff>
      <xdr:row>49</xdr:row>
      <xdr:rowOff>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47805C12-E8A0-4BD1-B942-761DB57C29E9}"/>
            </a:ext>
          </a:extLst>
        </xdr:cNvPr>
        <xdr:cNvSpPr txBox="1"/>
      </xdr:nvSpPr>
      <xdr:spPr>
        <a:xfrm>
          <a:off x="567690" y="8646796"/>
          <a:ext cx="956310" cy="6877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 b="1">
              <a:latin typeface="Arial Narrow" panose="020B0606020202030204" pitchFamily="34" charset="0"/>
            </a:rPr>
            <a:t>Pedro Antonio Gilbert Noboa</a:t>
          </a:r>
        </a:p>
        <a:p>
          <a:pPr algn="ctr"/>
          <a:r>
            <a:rPr lang="es-ES" sz="1000" b="1">
              <a:latin typeface="Arial Narrow" panose="020B0606020202030204" pitchFamily="34" charset="0"/>
            </a:rPr>
            <a:t>  </a:t>
          </a:r>
          <a:r>
            <a:rPr lang="es-ES" sz="1000" b="1">
              <a:latin typeface="Arial Narrow" panose="020B0606020202030204" pitchFamily="34" charset="0"/>
              <a:cs typeface="Times New Roman" panose="02020603050405020304" pitchFamily="18" charset="0"/>
            </a:rPr>
            <a:t>Director</a:t>
          </a:r>
          <a:r>
            <a:rPr lang="es-ES" sz="1000" b="1">
              <a:latin typeface="Arial Narrow" panose="020B0606020202030204" pitchFamily="34" charset="0"/>
            </a:rPr>
            <a:t> Administrativo</a:t>
          </a:r>
          <a:r>
            <a:rPr lang="es-ES" sz="1000" b="1" baseline="0">
              <a:latin typeface="Arial Narrow" panose="020B0606020202030204" pitchFamily="34" charset="0"/>
            </a:rPr>
            <a:t> Financiero </a:t>
          </a:r>
          <a:endParaRPr lang="es-ES" sz="1000" b="1">
            <a:latin typeface="Arial Narrow" panose="020B0606020202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C461E-DFCC-42DC-AEBD-E5D4DED6E61E}">
  <sheetPr>
    <tabColor rgb="FFFF0000"/>
    <pageSetUpPr fitToPage="1"/>
  </sheetPr>
  <dimension ref="B8:H55"/>
  <sheetViews>
    <sheetView showGridLines="0" tabSelected="1" topLeftCell="A26" zoomScaleNormal="100" workbookViewId="0">
      <selection activeCell="D45" sqref="D45"/>
    </sheetView>
  </sheetViews>
  <sheetFormatPr baseColWidth="10" defaultColWidth="11.42578125" defaultRowHeight="12.75" x14ac:dyDescent="0.2"/>
  <cols>
    <col min="1" max="1" width="11.42578125" style="1"/>
    <col min="2" max="2" width="43.28515625" style="1" customWidth="1"/>
    <col min="3" max="3" width="12.140625" style="1" bestFit="1" customWidth="1"/>
    <col min="4" max="4" width="13.28515625" style="1" bestFit="1" customWidth="1"/>
    <col min="5" max="5" width="13" style="3" bestFit="1" customWidth="1"/>
    <col min="6" max="6" width="11.42578125" style="1"/>
    <col min="7" max="7" width="12.7109375" style="2" bestFit="1" customWidth="1"/>
    <col min="8" max="16384" width="11.42578125" style="1"/>
  </cols>
  <sheetData>
    <row r="8" spans="2:7" x14ac:dyDescent="0.2">
      <c r="B8" s="33" t="s">
        <v>30</v>
      </c>
      <c r="C8" s="33"/>
    </row>
    <row r="9" spans="2:7" x14ac:dyDescent="0.2">
      <c r="B9" s="33" t="s">
        <v>29</v>
      </c>
      <c r="C9" s="33"/>
    </row>
    <row r="10" spans="2:7" x14ac:dyDescent="0.2">
      <c r="B10" s="33" t="s">
        <v>28</v>
      </c>
      <c r="C10" s="33"/>
    </row>
    <row r="12" spans="2:7" x14ac:dyDescent="0.2">
      <c r="C12" s="32"/>
    </row>
    <row r="13" spans="2:7" x14ac:dyDescent="0.2">
      <c r="B13" s="11" t="s">
        <v>27</v>
      </c>
      <c r="C13" s="31"/>
    </row>
    <row r="14" spans="2:7" x14ac:dyDescent="0.2">
      <c r="B14" s="11" t="s">
        <v>26</v>
      </c>
      <c r="C14" s="30"/>
    </row>
    <row r="15" spans="2:7" x14ac:dyDescent="0.2">
      <c r="B15" s="1" t="s">
        <v>25</v>
      </c>
      <c r="C15" s="17">
        <f>8334487.98+29901135.03+8635545.78+5149.09</f>
        <v>46876317.88000001</v>
      </c>
      <c r="D15" s="17"/>
      <c r="E15" s="17"/>
    </row>
    <row r="16" spans="2:7" s="27" customFormat="1" x14ac:dyDescent="0.2">
      <c r="B16" s="1" t="s">
        <v>24</v>
      </c>
      <c r="C16" s="17">
        <v>1423386.9</v>
      </c>
      <c r="E16" s="3"/>
      <c r="F16" s="29"/>
      <c r="G16" s="28"/>
    </row>
    <row r="17" spans="2:7" x14ac:dyDescent="0.2">
      <c r="B17" s="1" t="s">
        <v>23</v>
      </c>
      <c r="C17" s="17">
        <v>1486937.5</v>
      </c>
    </row>
    <row r="18" spans="2:7" ht="13.5" thickBot="1" x14ac:dyDescent="0.25">
      <c r="B18" s="11" t="s">
        <v>22</v>
      </c>
      <c r="C18" s="13">
        <f>SUM(C15:C17)+1</f>
        <v>49786643.280000009</v>
      </c>
    </row>
    <row r="19" spans="2:7" ht="13.5" thickTop="1" x14ac:dyDescent="0.2">
      <c r="B19" s="11"/>
      <c r="C19" s="26"/>
    </row>
    <row r="20" spans="2:7" x14ac:dyDescent="0.2">
      <c r="B20" s="11" t="s">
        <v>21</v>
      </c>
      <c r="C20" s="19"/>
    </row>
    <row r="21" spans="2:7" x14ac:dyDescent="0.2">
      <c r="B21" s="1" t="s">
        <v>20</v>
      </c>
      <c r="C21" s="17">
        <v>82500</v>
      </c>
    </row>
    <row r="22" spans="2:7" x14ac:dyDescent="0.2">
      <c r="B22" s="1" t="s">
        <v>19</v>
      </c>
      <c r="C22" s="16">
        <v>28035669.57</v>
      </c>
    </row>
    <row r="23" spans="2:7" x14ac:dyDescent="0.2">
      <c r="B23" s="11" t="s">
        <v>18</v>
      </c>
      <c r="C23" s="25">
        <f>SUM(C21:C22)</f>
        <v>28118169.57</v>
      </c>
    </row>
    <row r="24" spans="2:7" ht="13.5" thickBot="1" x14ac:dyDescent="0.25">
      <c r="B24" s="11" t="s">
        <v>17</v>
      </c>
      <c r="C24" s="13">
        <f>+C18+C23</f>
        <v>77904812.850000009</v>
      </c>
    </row>
    <row r="25" spans="2:7" ht="13.5" thickTop="1" x14ac:dyDescent="0.2">
      <c r="C25" s="24"/>
    </row>
    <row r="26" spans="2:7" x14ac:dyDescent="0.2">
      <c r="B26" s="11" t="s">
        <v>16</v>
      </c>
      <c r="C26" s="24"/>
    </row>
    <row r="27" spans="2:7" x14ac:dyDescent="0.2">
      <c r="B27" s="11" t="s">
        <v>15</v>
      </c>
      <c r="C27" s="24"/>
    </row>
    <row r="28" spans="2:7" x14ac:dyDescent="0.2">
      <c r="B28" s="1" t="s">
        <v>14</v>
      </c>
      <c r="C28" s="17">
        <v>18238510.274868</v>
      </c>
      <c r="D28" s="12"/>
      <c r="F28" s="2"/>
    </row>
    <row r="29" spans="2:7" x14ac:dyDescent="0.2">
      <c r="B29" s="1" t="s">
        <v>13</v>
      </c>
      <c r="C29" s="17">
        <v>61659.17</v>
      </c>
      <c r="F29" s="3"/>
      <c r="G29" s="3"/>
    </row>
    <row r="30" spans="2:7" x14ac:dyDescent="0.2">
      <c r="B30" s="1" t="s">
        <v>12</v>
      </c>
      <c r="C30" s="17">
        <v>376613.5</v>
      </c>
      <c r="G30" s="3"/>
    </row>
    <row r="31" spans="2:7" x14ac:dyDescent="0.2">
      <c r="B31" s="1" t="s">
        <v>11</v>
      </c>
      <c r="C31" s="16">
        <v>686052.44</v>
      </c>
      <c r="G31" s="3"/>
    </row>
    <row r="32" spans="2:7" x14ac:dyDescent="0.2">
      <c r="B32" s="11" t="s">
        <v>10</v>
      </c>
      <c r="C32" s="23">
        <f>SUM(C28:C31)</f>
        <v>19362835.384868003</v>
      </c>
      <c r="G32" s="3"/>
    </row>
    <row r="33" spans="2:8" x14ac:dyDescent="0.2">
      <c r="C33" s="19"/>
      <c r="G33" s="3"/>
    </row>
    <row r="34" spans="2:8" x14ac:dyDescent="0.2">
      <c r="B34" s="11" t="s">
        <v>9</v>
      </c>
      <c r="C34" s="19"/>
      <c r="F34" s="20"/>
    </row>
    <row r="35" spans="2:8" ht="15" x14ac:dyDescent="0.35">
      <c r="B35" s="11" t="s">
        <v>8</v>
      </c>
      <c r="C35" s="22">
        <v>0</v>
      </c>
      <c r="F35" s="20"/>
    </row>
    <row r="36" spans="2:8" x14ac:dyDescent="0.2">
      <c r="B36" s="11" t="s">
        <v>7</v>
      </c>
      <c r="C36" s="21">
        <f>+C32+C35</f>
        <v>19362835.384868003</v>
      </c>
      <c r="F36" s="20"/>
    </row>
    <row r="37" spans="2:8" x14ac:dyDescent="0.2">
      <c r="B37" s="1" t="s">
        <v>6</v>
      </c>
      <c r="C37" s="19"/>
      <c r="F37" s="2"/>
    </row>
    <row r="38" spans="2:8" x14ac:dyDescent="0.2">
      <c r="B38" s="11" t="s">
        <v>5</v>
      </c>
      <c r="C38" s="19"/>
    </row>
    <row r="39" spans="2:8" x14ac:dyDescent="0.2">
      <c r="B39" s="1" t="s">
        <v>4</v>
      </c>
      <c r="C39" s="18">
        <v>-20921715</v>
      </c>
      <c r="D39" s="18"/>
      <c r="E39" s="17"/>
      <c r="F39" s="3"/>
      <c r="H39" s="3"/>
    </row>
    <row r="40" spans="2:8" ht="15" x14ac:dyDescent="0.35">
      <c r="B40" s="1" t="s">
        <v>3</v>
      </c>
      <c r="C40" s="17">
        <v>25092725.94455</v>
      </c>
      <c r="E40" s="4"/>
      <c r="F40" s="4"/>
      <c r="G40" s="14"/>
      <c r="H40" s="4"/>
    </row>
    <row r="41" spans="2:8" x14ac:dyDescent="0.2">
      <c r="B41" s="1" t="s">
        <v>2</v>
      </c>
      <c r="C41" s="16">
        <v>54370967</v>
      </c>
      <c r="F41" s="3"/>
      <c r="H41" s="3"/>
    </row>
    <row r="42" spans="2:8" ht="15" x14ac:dyDescent="0.35">
      <c r="B42" s="11" t="s">
        <v>1</v>
      </c>
      <c r="C42" s="15">
        <f>SUM(C39:C41)</f>
        <v>58541977.94455</v>
      </c>
      <c r="E42" s="4"/>
      <c r="F42" s="4"/>
      <c r="G42" s="14"/>
      <c r="H42" s="4"/>
    </row>
    <row r="43" spans="2:8" ht="13.5" thickBot="1" x14ac:dyDescent="0.25">
      <c r="B43" s="11" t="s">
        <v>0</v>
      </c>
      <c r="C43" s="13">
        <f>+C36+C42</f>
        <v>77904813.329418004</v>
      </c>
      <c r="F43" s="3"/>
      <c r="H43" s="3"/>
    </row>
    <row r="44" spans="2:8" ht="13.5" thickTop="1" x14ac:dyDescent="0.2">
      <c r="B44" s="11"/>
      <c r="C44" s="10"/>
      <c r="H44" s="12"/>
    </row>
    <row r="45" spans="2:8" x14ac:dyDescent="0.2">
      <c r="B45" s="11"/>
      <c r="C45" s="10"/>
    </row>
    <row r="47" spans="2:8" s="6" customFormat="1" x14ac:dyDescent="0.25">
      <c r="D47" s="9"/>
      <c r="E47" s="8"/>
      <c r="G47" s="7"/>
    </row>
    <row r="48" spans="2:8" s="6" customFormat="1" x14ac:dyDescent="0.25">
      <c r="D48" s="9"/>
      <c r="E48" s="8"/>
      <c r="G48" s="7"/>
    </row>
    <row r="49" spans="3:7" s="6" customFormat="1" x14ac:dyDescent="0.25">
      <c r="D49" s="9"/>
      <c r="E49" s="8"/>
      <c r="G49" s="7"/>
    </row>
    <row r="50" spans="3:7" s="6" customFormat="1" x14ac:dyDescent="0.25">
      <c r="D50" s="9"/>
      <c r="E50" s="8"/>
      <c r="G50" s="7"/>
    </row>
    <row r="51" spans="3:7" s="6" customFormat="1" x14ac:dyDescent="0.25">
      <c r="D51" s="9"/>
      <c r="E51" s="8"/>
      <c r="G51" s="7"/>
    </row>
    <row r="53" spans="3:7" x14ac:dyDescent="0.2">
      <c r="C53" s="5">
        <f>+C24-C43</f>
        <v>-0.47941799461841583</v>
      </c>
    </row>
    <row r="54" spans="3:7" ht="15" x14ac:dyDescent="0.35">
      <c r="C54" s="4"/>
    </row>
    <row r="55" spans="3:7" ht="15" x14ac:dyDescent="0.35">
      <c r="C55" s="4"/>
    </row>
  </sheetData>
  <mergeCells count="3">
    <mergeCell ref="B8:C8"/>
    <mergeCell ref="B9:C9"/>
    <mergeCell ref="B10:C10"/>
  </mergeCells>
  <printOptions horizontalCentered="1"/>
  <pageMargins left="0.70866141732283472" right="0.70866141732283472" top="0.15748031496062992" bottom="0.31496062992125984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Est.SituaciónFin.abril-2024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dcterms:created xsi:type="dcterms:W3CDTF">2024-05-09T19:24:56Z</dcterms:created>
  <dcterms:modified xsi:type="dcterms:W3CDTF">2024-05-09T19:30:31Z</dcterms:modified>
</cp:coreProperties>
</file>