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3\CUENTAS POR PAGAR\"/>
    </mc:Choice>
  </mc:AlternateContent>
  <xr:revisionPtr revIDLastSave="0" documentId="8_{45ACAB8A-F9F9-4232-B477-B6AEFA307205}" xr6:coauthVersionLast="47" xr6:coauthVersionMax="47" xr10:uidLastSave="{00000000-0000-0000-0000-000000000000}"/>
  <bookViews>
    <workbookView xWindow="-120" yWindow="-120" windowWidth="29040" windowHeight="15840" xr2:uid="{1A610958-008F-4E06-8A82-540E63F8C1D6}"/>
  </bookViews>
  <sheets>
    <sheet name="CXP 31 mar.2023" sheetId="1" r:id="rId1"/>
  </sheets>
  <definedNames>
    <definedName name="_xlnm._FilterDatabase" localSheetId="0" hidden="1">'CXP 31 mar.2023'!$B$6:$F$21</definedName>
    <definedName name="_xlnm.Print_Area" localSheetId="0">'CXP 31 mar.2023'!$B$1:$F$42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8" i="1" s="1"/>
  <c r="F24" i="1"/>
  <c r="F7" i="1"/>
  <c r="F21" i="1" s="1"/>
  <c r="F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7" authorId="0" shapeId="0" xr:uid="{DDD62D42-99AA-4401-88D8-C107918D4CDD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Se emitio:
15/02/2023 la factura B1500001218 por valor de RD$ 67,791.00
16/02/2023 la factura B1500001238 por valor de RD$ 84,195.36
16/03/2023 la factura B1500001248  por valor de RD$ 72,915.15
</t>
        </r>
      </text>
    </comment>
    <comment ref="C25" authorId="0" shapeId="0" xr:uid="{07DEDBA9-4BBD-4024-B8FC-B460174190BF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<sst xmlns="http://schemas.openxmlformats.org/spreadsheetml/2006/main" count="68" uniqueCount="53">
  <si>
    <t>Relación de Cuentas por Pagar</t>
  </si>
  <si>
    <t>Al 31 de marzo 2023</t>
  </si>
  <si>
    <t>Cuentas por Pagar en RD$</t>
  </si>
  <si>
    <t>Fecha</t>
  </si>
  <si>
    <t>No. Doc.</t>
  </si>
  <si>
    <t xml:space="preserve">Suplidor </t>
  </si>
  <si>
    <t>Detalle</t>
  </si>
  <si>
    <t>Total</t>
  </si>
  <si>
    <t>BS-0018294-2022</t>
  </si>
  <si>
    <t>Soluciones Tecnológicas Empresariales SRL</t>
  </si>
  <si>
    <t xml:space="preserve">Alquiler de impresoras multifuncionales </t>
  </si>
  <si>
    <t>B1500000150</t>
  </si>
  <si>
    <t>Multimedios Premiun VV, SRL</t>
  </si>
  <si>
    <t>Alquiler de febrero de local Nagua</t>
  </si>
  <si>
    <t>B1500000484</t>
  </si>
  <si>
    <t>Dominican Watchman</t>
  </si>
  <si>
    <t xml:space="preserve">envíos de paquetería </t>
  </si>
  <si>
    <t>B1500000154</t>
  </si>
  <si>
    <t>Alquiler de marzo de local Nagua</t>
  </si>
  <si>
    <t>B1500345902</t>
  </si>
  <si>
    <t>Edenorte Dominicana, S.A.</t>
  </si>
  <si>
    <t>Energía eléctrica de Estación Puerto Plata</t>
  </si>
  <si>
    <t>B1500000488</t>
  </si>
  <si>
    <t>B1500000059</t>
  </si>
  <si>
    <t>K.E. Laptop Solutiones, SRL</t>
  </si>
  <si>
    <t>Reparación de Laptop DELL LATITUDE 7480.</t>
  </si>
  <si>
    <t>B1500000497</t>
  </si>
  <si>
    <t>B1500000499</t>
  </si>
  <si>
    <t>B1500002659</t>
  </si>
  <si>
    <t>Grupo Tecnico Automotriz, KCP, SRL</t>
  </si>
  <si>
    <t>Mantenimiento de vehículo</t>
  </si>
  <si>
    <t>B1500365000</t>
  </si>
  <si>
    <t>Edesur Dominicana, S.A.</t>
  </si>
  <si>
    <t>Energía eléctrica NIC 6144718 periodo 04/02-06/03 2023</t>
  </si>
  <si>
    <t>B1500365004</t>
  </si>
  <si>
    <t>Energía eléctrica NIC 5465972 periodo 15/02-17/03 2023</t>
  </si>
  <si>
    <t>B1500368260</t>
  </si>
  <si>
    <t>Energía eléctrica NIC 5801786 periodo 04/02-06/03 2023</t>
  </si>
  <si>
    <t>B1500368739</t>
  </si>
  <si>
    <t>Energía eléctrica NIC 7226038 periodo 15/02-17/03 2023</t>
  </si>
  <si>
    <t>Subtotal</t>
  </si>
  <si>
    <t>Cuentas por Pagar en USD</t>
  </si>
  <si>
    <t>2018-2022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</si>
  <si>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</si>
  <si>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</si>
  <si>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</si>
  <si>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</si>
  <si>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US$ 5,0000 primer año y US$10,000.00 anual.</t>
  </si>
  <si>
    <t>Total USD</t>
  </si>
  <si>
    <t>Tasa de Cambio</t>
  </si>
  <si>
    <t>Total RD$</t>
  </si>
  <si>
    <t>Total Cuentas Por Pagar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</si>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</sst>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C0A]d\-mmm\-yy;@"/>
    <numFmt numFmtId="165" formatCode="dd/mm/yyyy;@"/>
    <numFmt numFmtId="166" formatCode="_(* #,##0.0000_);_(* \(#,##0.0000\);_(* &quot;-&quot;????_);_(@_)"/>
    <numFmt numFmtId="167" formatCode="_(* #,##0.0000_);_(* \(#,##0.0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 Cond Light"/>
      <family val="2"/>
    </font>
    <font>
      <b/>
      <sz val="12"/>
      <color theme="1"/>
      <name val="Arial Nova Cond Light"/>
      <family val="2"/>
    </font>
    <font>
      <b/>
      <sz val="10"/>
      <color theme="1"/>
      <name val="Arial Nova Cond Light"/>
      <family val="2"/>
    </font>
    <font>
      <sz val="10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2" fillId="0" borderId="4" xfId="0" applyNumberFormat="1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43" fontId="2" fillId="0" borderId="3" xfId="1" applyFont="1" applyFill="1" applyBorder="1" applyAlignment="1">
      <alignment horizontal="left" vertical="center" wrapText="1" indent="2"/>
    </xf>
    <xf numFmtId="43" fontId="2" fillId="0" borderId="0" xfId="1" applyFont="1" applyAlignment="1">
      <alignment horizontal="left" vertical="center" wrapText="1"/>
    </xf>
    <xf numFmtId="43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4" xfId="0" applyNumberFormat="1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43" fontId="2" fillId="0" borderId="3" xfId="1" applyFont="1" applyFill="1" applyBorder="1" applyAlignment="1">
      <alignment horizontal="left" vertical="center" indent="2"/>
    </xf>
    <xf numFmtId="0" fontId="0" fillId="0" borderId="1" xfId="0" applyBorder="1"/>
    <xf numFmtId="0" fontId="0" fillId="0" borderId="2" xfId="0" applyBorder="1"/>
    <xf numFmtId="0" fontId="4" fillId="0" borderId="6" xfId="0" applyFont="1" applyBorder="1" applyAlignment="1">
      <alignment horizontal="right" vertical="center" wrapText="1" indent="2"/>
    </xf>
    <xf numFmtId="43" fontId="4" fillId="0" borderId="4" xfId="1" applyFont="1" applyFill="1" applyBorder="1" applyAlignment="1">
      <alignment horizontal="left" vertical="center" wrapText="1" indent="2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 indent="1"/>
    </xf>
    <xf numFmtId="166" fontId="2" fillId="0" borderId="0" xfId="0" applyNumberFormat="1" applyFont="1" applyAlignment="1">
      <alignment horizontal="left" vertical="center" wrapText="1"/>
    </xf>
    <xf numFmtId="43" fontId="4" fillId="0" borderId="4" xfId="0" applyNumberFormat="1" applyFont="1" applyBorder="1" applyAlignment="1">
      <alignment horizontal="left" vertical="center" wrapText="1" indent="1"/>
    </xf>
    <xf numFmtId="167" fontId="4" fillId="0" borderId="4" xfId="0" applyNumberFormat="1" applyFont="1" applyBorder="1" applyAlignment="1">
      <alignment horizontal="left" vertical="center" wrapText="1" indent="1"/>
    </xf>
    <xf numFmtId="43" fontId="4" fillId="0" borderId="9" xfId="0" applyNumberFormat="1" applyFont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 indent="2"/>
    </xf>
    <xf numFmtId="14" fontId="2" fillId="0" borderId="0" xfId="0" applyNumberFormat="1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horizontal="left" vertical="center" wrapText="1" indent="1"/>
    </xf>
    <xf numFmtId="164" fontId="4" fillId="2" borderId="3" xfId="0" applyNumberFormat="1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right" vertical="center" wrapText="1" indent="1"/>
    </xf>
    <xf numFmtId="0" fontId="4" fillId="0" borderId="2" xfId="0" applyFont="1" applyBorder="1" applyAlignment="1">
      <alignment horizontal="right" vertical="center" wrapText="1" indent="1"/>
    </xf>
    <xf numFmtId="0" fontId="4" fillId="0" borderId="3" xfId="0" applyFont="1" applyBorder="1" applyAlignment="1">
      <alignment horizontal="right" vertical="center" wrapText="1" indent="1"/>
    </xf>
    <xf numFmtId="0" fontId="4" fillId="0" borderId="7" xfId="0" applyFont="1" applyBorder="1" applyAlignment="1">
      <alignment horizontal="right" vertical="center" wrapText="1" indent="1"/>
    </xf>
    <xf numFmtId="0" fontId="4" fillId="0" borderId="8" xfId="0" applyFont="1" applyBorder="1" applyAlignment="1">
      <alignment horizontal="right" vertical="center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981075</xdr:colOff>
      <xdr:row>36</xdr:row>
      <xdr:rowOff>144780</xdr:rowOff>
    </xdr:from>
    <xdr:to>
      <xdr:col>4</xdr:col>
      <xdr:colOff>742950</xdr:colOff>
      <xdr:row>41</xdr:row>
      <xdr:rowOff>135254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B7E3317-CB44-4EB7-86CC-B65CBE91AD76}"/>
            </a:ext>
          </a:extLst>
        </xdr:cNvPr>
        <xdr:cNvSpPr txBox="1"/>
      </xdr:nvSpPr>
      <xdr:spPr>
        <a:xfrm>
          <a:off x="4029075" y="7640955"/>
          <a:ext cx="2171700" cy="800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1562100</xdr:colOff>
      <xdr:row>34</xdr:row>
      <xdr:rowOff>76200</xdr:rowOff>
    </xdr:from>
    <xdr:to>
      <xdr:col>5</xdr:col>
      <xdr:colOff>923925</xdr:colOff>
      <xdr:row>39</xdr:row>
      <xdr:rowOff>30480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8BD3FB-263A-4A43-9798-226311A749E7}"/>
            </a:ext>
          </a:extLst>
        </xdr:cNvPr>
        <xdr:cNvSpPr txBox="1"/>
      </xdr:nvSpPr>
      <xdr:spPr>
        <a:xfrm>
          <a:off x="7019925" y="7248525"/>
          <a:ext cx="2133600" cy="763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110490</xdr:colOff>
      <xdr:row>35</xdr:row>
      <xdr:rowOff>80011</xdr:rowOff>
    </xdr:from>
    <xdr:to>
      <xdr:col>3</xdr:col>
      <xdr:colOff>13335</xdr:colOff>
      <xdr:row>38</xdr:row>
      <xdr:rowOff>154305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7E540D4-0765-44A0-BB83-0B4FB4B21AFA}"/>
            </a:ext>
          </a:extLst>
        </xdr:cNvPr>
        <xdr:cNvSpPr txBox="1"/>
      </xdr:nvSpPr>
      <xdr:spPr>
        <a:xfrm>
          <a:off x="815340" y="7414261"/>
          <a:ext cx="2245995" cy="5600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>
    <xdr:from>
      <xdr:col>1</xdr:col>
      <xdr:colOff>114300</xdr:colOff>
      <xdr:row>35</xdr:row>
      <xdr:rowOff>59055</xdr:rowOff>
    </xdr:from>
    <xdr:to>
      <xdr:col>5</xdr:col>
      <xdr:colOff>1011555</xdr:colOff>
      <xdr:row>42</xdr:row>
      <xdr:rowOff>108584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2BE5C0CF-8D7E-3D2D-AD15-24DA56D5E7E3}"/>
            </a:ext>
          </a:extLst>
        </xdr:cNvPr>
        <xdr:cNvGrpSpPr/>
      </xdr:nvGrpSpPr>
      <xdr:grpSpPr>
        <a:xfrm>
          <a:off x="819150" y="7402830"/>
          <a:ext cx="8422005" cy="1183004"/>
          <a:chOff x="914400" y="7393305"/>
          <a:chExt cx="8422005" cy="1183004"/>
        </a:xfrm>
      </xdr:grpSpPr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CB54F4E0-FF15-4516-9F8E-2D4C95EAA627}"/>
              </a:ext>
            </a:extLst>
          </xdr:cNvPr>
          <xdr:cNvSpPr txBox="1"/>
        </xdr:nvSpPr>
        <xdr:spPr>
          <a:xfrm>
            <a:off x="4152900" y="77762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51B598A6-0925-4805-BE90-3957C3761823}"/>
              </a:ext>
            </a:extLst>
          </xdr:cNvPr>
          <xdr:cNvCxnSpPr/>
        </xdr:nvCxnSpPr>
        <xdr:spPr>
          <a:xfrm>
            <a:off x="4122420" y="82000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52DD5519-3FD9-48EB-9D11-09C103A8B8D9}"/>
              </a:ext>
            </a:extLst>
          </xdr:cNvPr>
          <xdr:cNvSpPr txBox="1"/>
        </xdr:nvSpPr>
        <xdr:spPr>
          <a:xfrm>
            <a:off x="7200900" y="73933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6DED87FB-5D74-4EFE-BC64-9108635C4A44}"/>
              </a:ext>
            </a:extLst>
          </xdr:cNvPr>
          <xdr:cNvCxnSpPr/>
        </xdr:nvCxnSpPr>
        <xdr:spPr>
          <a:xfrm>
            <a:off x="7212330" y="78047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4E22EA3-0C42-4244-8CF6-2FAD9D291B36}"/>
              </a:ext>
            </a:extLst>
          </xdr:cNvPr>
          <xdr:cNvSpPr txBox="1"/>
        </xdr:nvSpPr>
        <xdr:spPr>
          <a:xfrm>
            <a:off x="939165" y="7549516"/>
            <a:ext cx="2245995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BAE7EDF8-DDFB-42E8-B336-14376B7E3F5A}"/>
              </a:ext>
            </a:extLst>
          </xdr:cNvPr>
          <xdr:cNvCxnSpPr/>
        </xdr:nvCxnSpPr>
        <xdr:spPr>
          <a:xfrm>
            <a:off x="914400" y="7810501"/>
            <a:ext cx="2223787" cy="761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374959</xdr:colOff>
      <xdr:row>0</xdr:row>
      <xdr:rowOff>790385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A2D2BF1-697C-4DF0-AE33-D4DDD9D3D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718109" cy="790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DC206-4D60-4909-8D7C-B1BDDC5B8B28}">
  <sheetPr>
    <pageSetUpPr fitToPage="1"/>
  </sheetPr>
  <dimension ref="B1:H35"/>
  <sheetViews>
    <sheetView tabSelected="1" topLeftCell="A26" zoomScaleNormal="100" workbookViewId="0">
      <selection activeCell="E35" sqref="E35"/>
    </sheetView>
  </sheetViews>
  <sheetFormatPr baseColWidth="10" defaultColWidth="29" defaultRowHeight="12.75" x14ac:dyDescent="0.25"/>
  <cols>
    <col min="1" max="1" width="10.5703125" style="1" customWidth="1"/>
    <col min="2" max="3" width="17.5703125" style="1" customWidth="1"/>
    <col min="4" max="4" width="36.140625" style="2" customWidth="1"/>
    <col min="5" max="5" width="41.5703125" style="1" customWidth="1"/>
    <col min="6" max="6" width="17.5703125" style="1" customWidth="1"/>
    <col min="7" max="7" width="14.7109375" style="1" customWidth="1"/>
    <col min="8" max="16384" width="29" style="1"/>
  </cols>
  <sheetData>
    <row r="1" spans="2:8" ht="62.25" customHeight="1" x14ac:dyDescent="0.25"/>
    <row r="2" spans="2:8" s="4" customFormat="1" ht="15.75" x14ac:dyDescent="0.25">
      <c r="B2" s="3" t="s">
        <v>0</v>
      </c>
      <c r="D2" s="5"/>
      <c r="G2" s="1"/>
      <c r="H2" s="1"/>
    </row>
    <row r="3" spans="2:8" s="4" customFormat="1" ht="15.75" x14ac:dyDescent="0.25">
      <c r="B3" s="3" t="s">
        <v>1</v>
      </c>
      <c r="D3" s="5"/>
      <c r="G3" s="1"/>
      <c r="H3" s="1"/>
    </row>
    <row r="4" spans="2:8" s="4" customFormat="1" x14ac:dyDescent="0.25">
      <c r="D4" s="5"/>
      <c r="G4" s="1"/>
      <c r="H4" s="1"/>
    </row>
    <row r="5" spans="2:8" s="4" customFormat="1" ht="12.75" customHeight="1" x14ac:dyDescent="0.25">
      <c r="B5" s="37" t="s">
        <v>2</v>
      </c>
      <c r="C5" s="38"/>
      <c r="D5" s="38"/>
      <c r="E5" s="38"/>
      <c r="F5" s="39"/>
      <c r="G5" s="1"/>
      <c r="H5" s="1"/>
    </row>
    <row r="6" spans="2:8" s="9" customFormat="1" x14ac:dyDescent="0.25">
      <c r="B6" s="6" t="s">
        <v>3</v>
      </c>
      <c r="C6" s="6" t="s">
        <v>4</v>
      </c>
      <c r="D6" s="6" t="s">
        <v>5</v>
      </c>
      <c r="E6" s="7" t="s">
        <v>6</v>
      </c>
      <c r="F6" s="6" t="s">
        <v>7</v>
      </c>
      <c r="G6" s="8"/>
      <c r="H6" s="8"/>
    </row>
    <row r="7" spans="2:8" s="4" customFormat="1" x14ac:dyDescent="0.25">
      <c r="B7" s="10">
        <v>44925</v>
      </c>
      <c r="C7" s="11" t="s">
        <v>8</v>
      </c>
      <c r="D7" s="12" t="s">
        <v>9</v>
      </c>
      <c r="E7" s="13" t="s">
        <v>10</v>
      </c>
      <c r="F7" s="14">
        <f>406746-67791-72915.15-84195.36</f>
        <v>181844.49</v>
      </c>
      <c r="G7" s="1"/>
      <c r="H7" s="15"/>
    </row>
    <row r="8" spans="2:8" s="4" customFormat="1" x14ac:dyDescent="0.25">
      <c r="B8" s="10">
        <v>44967</v>
      </c>
      <c r="C8" s="11" t="s">
        <v>11</v>
      </c>
      <c r="D8" s="12" t="s">
        <v>12</v>
      </c>
      <c r="E8" s="13" t="s">
        <v>13</v>
      </c>
      <c r="F8" s="14">
        <v>12421.1</v>
      </c>
      <c r="G8" s="1"/>
      <c r="H8" s="1"/>
    </row>
    <row r="9" spans="2:8" s="4" customFormat="1" x14ac:dyDescent="0.25">
      <c r="B9" s="10">
        <v>44985</v>
      </c>
      <c r="C9" s="11" t="s">
        <v>14</v>
      </c>
      <c r="D9" s="12" t="s">
        <v>15</v>
      </c>
      <c r="E9" s="13" t="s">
        <v>16</v>
      </c>
      <c r="F9" s="14">
        <v>780</v>
      </c>
      <c r="G9" s="1"/>
      <c r="H9" s="1"/>
    </row>
    <row r="10" spans="2:8" s="4" customFormat="1" x14ac:dyDescent="0.25">
      <c r="B10" s="10">
        <v>44995</v>
      </c>
      <c r="C10" s="11" t="s">
        <v>17</v>
      </c>
      <c r="D10" s="12" t="s">
        <v>12</v>
      </c>
      <c r="E10" s="13" t="s">
        <v>18</v>
      </c>
      <c r="F10" s="14">
        <v>12421.1</v>
      </c>
      <c r="G10" s="1"/>
      <c r="H10" s="1"/>
    </row>
    <row r="11" spans="2:8" x14ac:dyDescent="0.25">
      <c r="B11" s="10">
        <v>44997</v>
      </c>
      <c r="C11" s="11" t="s">
        <v>19</v>
      </c>
      <c r="D11" s="12" t="s">
        <v>20</v>
      </c>
      <c r="E11" s="13" t="s">
        <v>21</v>
      </c>
      <c r="F11" s="14">
        <v>1333</v>
      </c>
      <c r="G11" s="16"/>
    </row>
    <row r="12" spans="2:8" x14ac:dyDescent="0.25">
      <c r="B12" s="10">
        <v>44998</v>
      </c>
      <c r="C12" s="11" t="s">
        <v>22</v>
      </c>
      <c r="D12" s="12" t="s">
        <v>15</v>
      </c>
      <c r="E12" s="13" t="s">
        <v>16</v>
      </c>
      <c r="F12" s="14">
        <v>2915</v>
      </c>
      <c r="G12" s="16"/>
    </row>
    <row r="13" spans="2:8" x14ac:dyDescent="0.25">
      <c r="B13" s="10">
        <v>44999</v>
      </c>
      <c r="C13" s="11" t="s">
        <v>23</v>
      </c>
      <c r="D13" s="12" t="s">
        <v>24</v>
      </c>
      <c r="E13" s="13" t="s">
        <v>25</v>
      </c>
      <c r="F13" s="14">
        <v>19499.849999999999</v>
      </c>
      <c r="G13" s="16"/>
    </row>
    <row r="14" spans="2:8" x14ac:dyDescent="0.25">
      <c r="B14" s="10">
        <v>45008</v>
      </c>
      <c r="C14" s="11" t="s">
        <v>26</v>
      </c>
      <c r="D14" s="12" t="s">
        <v>15</v>
      </c>
      <c r="E14" s="13" t="s">
        <v>16</v>
      </c>
      <c r="F14" s="14">
        <v>19655</v>
      </c>
      <c r="G14" s="16"/>
    </row>
    <row r="15" spans="2:8" x14ac:dyDescent="0.25">
      <c r="B15" s="10">
        <v>45009</v>
      </c>
      <c r="C15" s="11" t="s">
        <v>27</v>
      </c>
      <c r="D15" s="12" t="s">
        <v>15</v>
      </c>
      <c r="E15" s="13" t="s">
        <v>16</v>
      </c>
      <c r="F15" s="14">
        <v>2075</v>
      </c>
    </row>
    <row r="16" spans="2:8" s="17" customFormat="1" x14ac:dyDescent="0.25">
      <c r="B16" s="10">
        <v>45015</v>
      </c>
      <c r="C16" s="11" t="s">
        <v>28</v>
      </c>
      <c r="D16" s="12" t="s">
        <v>29</v>
      </c>
      <c r="E16" s="13" t="s">
        <v>30</v>
      </c>
      <c r="F16" s="14">
        <v>37055.620000000003</v>
      </c>
    </row>
    <row r="17" spans="2:8" x14ac:dyDescent="0.25">
      <c r="B17" s="18">
        <v>45016</v>
      </c>
      <c r="C17" s="19" t="s">
        <v>31</v>
      </c>
      <c r="D17" s="20" t="s">
        <v>32</v>
      </c>
      <c r="E17" s="21" t="s">
        <v>33</v>
      </c>
      <c r="F17" s="22">
        <v>14552.78</v>
      </c>
    </row>
    <row r="18" spans="2:8" x14ac:dyDescent="0.25">
      <c r="B18" s="18">
        <v>45016</v>
      </c>
      <c r="C18" s="19" t="s">
        <v>34</v>
      </c>
      <c r="D18" s="20" t="s">
        <v>32</v>
      </c>
      <c r="E18" s="21" t="s">
        <v>35</v>
      </c>
      <c r="F18" s="14">
        <v>21726.91</v>
      </c>
    </row>
    <row r="19" spans="2:8" x14ac:dyDescent="0.25">
      <c r="B19" s="18">
        <v>45016</v>
      </c>
      <c r="C19" s="19" t="s">
        <v>36</v>
      </c>
      <c r="D19" s="20" t="s">
        <v>32</v>
      </c>
      <c r="E19" s="21" t="s">
        <v>37</v>
      </c>
      <c r="F19" s="14">
        <v>128.96</v>
      </c>
    </row>
    <row r="20" spans="2:8" x14ac:dyDescent="0.25">
      <c r="B20" s="18">
        <v>45016</v>
      </c>
      <c r="C20" s="19" t="s">
        <v>38</v>
      </c>
      <c r="D20" s="20" t="s">
        <v>32</v>
      </c>
      <c r="E20" s="21" t="s">
        <v>39</v>
      </c>
      <c r="F20" s="14">
        <v>928.99</v>
      </c>
    </row>
    <row r="21" spans="2:8" customFormat="1" ht="15" x14ac:dyDescent="0.25">
      <c r="B21" s="23"/>
      <c r="C21" s="24"/>
      <c r="D21" s="24"/>
      <c r="E21" s="25" t="s">
        <v>40</v>
      </c>
      <c r="F21" s="26">
        <f>SUM(F7:F20)</f>
        <v>327337.80000000005</v>
      </c>
    </row>
    <row r="22" spans="2:8" customFormat="1" ht="15" x14ac:dyDescent="0.25">
      <c r="B22" s="37" t="s">
        <v>41</v>
      </c>
      <c r="C22" s="38"/>
      <c r="D22" s="38"/>
      <c r="E22" s="38"/>
      <c r="F22" s="39"/>
    </row>
    <row r="23" spans="2:8" customFormat="1" ht="15" x14ac:dyDescent="0.25">
      <c r="B23" s="6" t="s">
        <v>3</v>
      </c>
      <c r="C23" s="6" t="s">
        <v>4</v>
      </c>
      <c r="D23" s="6" t="s">
        <v>5</v>
      </c>
      <c r="E23" s="6" t="s">
        <v>6</v>
      </c>
      <c r="F23" s="6" t="s">
        <v>7</v>
      </c>
    </row>
    <row r="24" spans="2:8" ht="38.25" x14ac:dyDescent="0.25">
      <c r="B24" s="27">
        <v>44834</v>
      </c>
      <c r="C24" s="28" t="s">
        <v>42</v>
      </c>
      <c r="D24" s="11" t="s">
        <v>43</v>
      </c>
      <c r="E24" s="11" t="s">
        <v>44</v>
      </c>
      <c r="F24" s="29">
        <f>125000-48187.58</f>
        <v>76812.42</v>
      </c>
      <c r="G24" s="16"/>
      <c r="H24" s="16"/>
    </row>
    <row r="25" spans="2:8" ht="51" x14ac:dyDescent="0.25">
      <c r="B25" s="27">
        <v>44834</v>
      </c>
      <c r="C25" s="28" t="s">
        <v>45</v>
      </c>
      <c r="D25" s="11" t="s">
        <v>46</v>
      </c>
      <c r="E25" s="11" t="s">
        <v>47</v>
      </c>
      <c r="F25" s="29">
        <v>135000</v>
      </c>
      <c r="G25" s="30"/>
      <c r="H25" s="16"/>
    </row>
    <row r="26" spans="2:8" customFormat="1" ht="15" x14ac:dyDescent="0.25">
      <c r="B26" s="40" t="s">
        <v>48</v>
      </c>
      <c r="C26" s="41"/>
      <c r="D26" s="41"/>
      <c r="E26" s="42"/>
      <c r="F26" s="31">
        <f>SUM(F24:F25)</f>
        <v>211812.41999999998</v>
      </c>
    </row>
    <row r="27" spans="2:8" customFormat="1" ht="15" customHeight="1" x14ac:dyDescent="0.25">
      <c r="B27" s="40" t="s">
        <v>49</v>
      </c>
      <c r="C27" s="41"/>
      <c r="D27" s="41"/>
      <c r="E27" s="42"/>
      <c r="F27" s="32">
        <v>55.103999999999999</v>
      </c>
    </row>
    <row r="28" spans="2:8" x14ac:dyDescent="0.25">
      <c r="B28" s="40" t="s">
        <v>50</v>
      </c>
      <c r="C28" s="41"/>
      <c r="D28" s="41"/>
      <c r="E28" s="42"/>
      <c r="F28" s="31">
        <f>+F26*F27</f>
        <v>11671711.59168</v>
      </c>
    </row>
    <row r="29" spans="2:8" ht="13.5" thickBot="1" x14ac:dyDescent="0.3"/>
    <row r="30" spans="2:8" ht="13.5" thickBot="1" x14ac:dyDescent="0.3">
      <c r="B30" s="43" t="s">
        <v>51</v>
      </c>
      <c r="C30" s="44"/>
      <c r="D30" s="44"/>
      <c r="E30" s="44"/>
      <c r="F30" s="33">
        <f>+F21+F28</f>
        <v>11999049.39168</v>
      </c>
    </row>
    <row r="31" spans="2:8" x14ac:dyDescent="0.25">
      <c r="B31" s="35"/>
      <c r="C31" s="2"/>
      <c r="E31" s="2"/>
      <c r="F31" s="34"/>
    </row>
    <row r="33" spans="5:6" x14ac:dyDescent="0.25">
      <c r="E33" s="36"/>
      <c r="F33" s="36"/>
    </row>
    <row r="35" spans="5:6" x14ac:dyDescent="0.25">
      <c r="E35" s="1" t="s">
        <v>52</v>
      </c>
    </row>
  </sheetData>
  <autoFilter ref="B6:F21" xr:uid="{55C48168-1519-46C9-BF37-43E8890011F1}">
    <sortState xmlns:xlrd2="http://schemas.microsoft.com/office/spreadsheetml/2017/richdata2" ref="B7:F28">
      <sortCondition ref="B6:B21"/>
    </sortState>
  </autoFilter>
  <mergeCells count="7">
    <mergeCell ref="E33:F33"/>
    <mergeCell ref="B5:F5"/>
    <mergeCell ref="B22:F22"/>
    <mergeCell ref="B26:E26"/>
    <mergeCell ref="B27:E27"/>
    <mergeCell ref="B28:E28"/>
    <mergeCell ref="B30:E30"/>
  </mergeCells>
  <printOptions horizontalCentered="1"/>
  <pageMargins left="0.23622047244094491" right="0.23622047244094491" top="1.1417322834645669" bottom="0.74803149606299213" header="0.31496062992125984" footer="0.31496062992125984"/>
  <pageSetup scale="74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31 mar.2023</vt:lpstr>
      <vt:lpstr>'CXP 31 mar.2023'!Área_de_impresión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dcterms:created xsi:type="dcterms:W3CDTF">2023-04-14T17:22:59Z</dcterms:created>
  <dcterms:modified xsi:type="dcterms:W3CDTF">2025-10-13T17:00:54Z</dcterms:modified>
</cp:coreProperties>
</file>