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maira Rodriguez\OneDrive - Codopesca\Escritorio\NUEVO PORTAL\COMPRAS Y CONTRATACIONES\RELACIONES 2023\CUENTAS POR PAGAR\"/>
    </mc:Choice>
  </mc:AlternateContent>
  <xr:revisionPtr revIDLastSave="0" documentId="8_{C7E1A398-1B7C-4A90-B472-F76743B07C32}" xr6:coauthVersionLast="47" xr6:coauthVersionMax="47" xr10:uidLastSave="{00000000-0000-0000-0000-000000000000}"/>
  <bookViews>
    <workbookView xWindow="-120" yWindow="-120" windowWidth="29040" windowHeight="15840" xr2:uid="{798AF30A-E3C1-4CC3-B09C-6A930D19CA73}"/>
  </bookViews>
  <sheets>
    <sheet name="CXP 31 Oct. 2023" sheetId="1" r:id="rId1"/>
  </sheets>
  <definedNames>
    <definedName name="_xlnm._FilterDatabase" localSheetId="0" hidden="1">'CXP 31 Oct. 2023'!$B$6:$F$16</definedName>
    <definedName name="_xlnm.Print_Area" localSheetId="0">'CXP 31 Oct. 2023'!$B$1:$F$39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  <c r="F22" i="1" s="1"/>
  <c r="F24" i="1" s="1"/>
  <c r="F17" i="1"/>
  <c r="F26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Katherine Sanchez</author>
  </authors>
  <commentList>
    <comment ref="C21" authorId="0" shapeId="0" xr:uid="{E71A13E3-DA50-4DDF-81F6-7445D1B76104}">
      <text>
        <r>
          <rPr>
            <b/>
            <sz val="9"/>
            <color indexed="81"/>
            <rFont val="Tahoma"/>
            <family val="2"/>
          </rPr>
          <t>Katherine Sanchez:</t>
        </r>
        <r>
          <rPr>
            <sz val="9"/>
            <color indexed="81"/>
            <rFont val="Tahoma"/>
            <family val="2"/>
          </rPr>
          <t xml:space="preserve">
No cargaron el año 2010
</t>
        </r>
      </text>
    </comment>
  </commentList>
</comments>
</file>

<file path=xl/sharedStrings.xml><?xml version="1.0" encoding="utf-8"?>
<sst xmlns="http://schemas.openxmlformats.org/spreadsheetml/2006/main" count="55" uniqueCount="37">
  <si>
    <t>Relación de Cuentas por Pagar</t>
  </si>
  <si>
    <t>Al 31 de octubre 2023</t>
  </si>
  <si>
    <t>Cuentas por Pagar en RD$</t>
  </si>
  <si>
    <t>Fecha</t>
  </si>
  <si>
    <t>No. Doc.</t>
  </si>
  <si>
    <t xml:space="preserve">Suplidor </t>
  </si>
  <si>
    <t>Detalle</t>
  </si>
  <si>
    <t>Total</t>
  </si>
  <si>
    <t>B1500029434</t>
  </si>
  <si>
    <t>Edeeste Dominicana, SA</t>
  </si>
  <si>
    <t>Energía eléctrica</t>
  </si>
  <si>
    <t>B1500000762</t>
  </si>
  <si>
    <t>Envío Expreso DWN, SRL</t>
  </si>
  <si>
    <t>Envíos al interior</t>
  </si>
  <si>
    <t>B1500000763</t>
  </si>
  <si>
    <t>B1500413788</t>
  </si>
  <si>
    <t>Edesur Dominicana, SA</t>
  </si>
  <si>
    <t>B1500410438</t>
  </si>
  <si>
    <t>B1500410449</t>
  </si>
  <si>
    <t>B1500410454</t>
  </si>
  <si>
    <t>B1500410528</t>
  </si>
  <si>
    <t>B1500414139</t>
  </si>
  <si>
    <t>B1500165437</t>
  </si>
  <si>
    <t>Agua Planeta Azul, SA</t>
  </si>
  <si>
    <t>Botellones de Agua</t>
  </si>
  <si>
    <t>Subtotal</t>
  </si>
  <si>
    <t>Cuentas por Pagar en USD</t>
  </si>
  <si>
    <t>2018-2023</t>
  </si>
  <si>
    <t xml:space="preserve">Organización del Sector Pesquero y Acuícola del Istmo Centroamericano
(OSPESCA) </t>
  </si>
  <si>
    <t>Membresía  US$25,000.00 anual</t>
  </si>
  <si>
    <t>2007-2021</t>
  </si>
  <si>
    <t>Centro para los servicios de información y asesoramiento sobre la comercialización de los productos pesqueros de América Latina y el Caribe (INFOPESCA)</t>
  </si>
  <si>
    <t>Membresía 2007-2023  US$ 5,0000 primer año y US$10,000.00 anual.</t>
  </si>
  <si>
    <t>Total USD</t>
  </si>
  <si>
    <t>Tasa de Cambio</t>
  </si>
  <si>
    <t>Total RD$</t>
  </si>
  <si>
    <t>Total Cuentas Por Pagar RD$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</si>
</sst>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[$-C0A]d\-mmm\-yy;@"/>
    <numFmt numFmtId="165" formatCode="dd/mm/yyyy;@"/>
    <numFmt numFmtId="166" formatCode="_(* #,##0.0000_);_(* \(#,##0.00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 Nova Cond Light"/>
      <family val="2"/>
    </font>
    <font>
      <sz val="8"/>
      <color theme="1"/>
      <name val="Arial Nova Cond Light"/>
      <family val="2"/>
    </font>
    <font>
      <b/>
      <sz val="12"/>
      <color theme="1"/>
      <name val="Arial Nova Cond Light"/>
      <family val="2"/>
    </font>
    <font>
      <b/>
      <sz val="10"/>
      <color theme="1"/>
      <name val="Arial Nova Cond Light"/>
      <family val="2"/>
    </font>
    <font>
      <sz val="10"/>
      <color rgb="FF000000"/>
      <name val="Arial Nova Cond Light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 indent="1"/>
    </xf>
    <xf numFmtId="43" fontId="2" fillId="0" borderId="0" xfId="1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 indent="1"/>
    </xf>
    <xf numFmtId="43" fontId="5" fillId="0" borderId="0" xfId="1" applyFont="1" applyAlignment="1">
      <alignment horizontal="left" vertical="center" wrapText="1"/>
    </xf>
    <xf numFmtId="164" fontId="5" fillId="0" borderId="0" xfId="0" applyNumberFormat="1" applyFont="1" applyAlignment="1">
      <alignment horizontal="left" vertical="center" wrapText="1" inden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43" fontId="5" fillId="0" borderId="4" xfId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165" fontId="2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 indent="1"/>
    </xf>
    <xf numFmtId="0" fontId="6" fillId="0" borderId="4" xfId="0" applyFont="1" applyBorder="1" applyAlignment="1">
      <alignment horizontal="left" indent="1"/>
    </xf>
    <xf numFmtId="0" fontId="6" fillId="0" borderId="4" xfId="0" applyFont="1" applyBorder="1" applyAlignment="1">
      <alignment horizontal="left" vertical="center" wrapText="1" indent="1"/>
    </xf>
    <xf numFmtId="43" fontId="2" fillId="0" borderId="3" xfId="1" applyFont="1" applyFill="1" applyBorder="1" applyAlignment="1">
      <alignment vertical="center" wrapText="1"/>
    </xf>
    <xf numFmtId="0" fontId="0" fillId="0" borderId="1" xfId="0" applyBorder="1"/>
    <xf numFmtId="0" fontId="0" fillId="0" borderId="2" xfId="0" applyBorder="1"/>
    <xf numFmtId="0" fontId="0" fillId="0" borderId="6" xfId="0" applyBorder="1"/>
    <xf numFmtId="0" fontId="5" fillId="0" borderId="7" xfId="0" applyFont="1" applyBorder="1" applyAlignment="1">
      <alignment horizontal="right" vertical="center" wrapText="1" indent="2"/>
    </xf>
    <xf numFmtId="43" fontId="5" fillId="0" borderId="4" xfId="1" applyFont="1" applyFill="1" applyBorder="1" applyAlignment="1">
      <alignment horizontal="left" vertical="center" wrapText="1" indent="2"/>
    </xf>
    <xf numFmtId="14" fontId="2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43" fontId="2" fillId="0" borderId="4" xfId="1" applyFont="1" applyFill="1" applyBorder="1" applyAlignment="1">
      <alignment horizontal="left" vertical="center" wrapText="1" indent="1"/>
    </xf>
    <xf numFmtId="43" fontId="2" fillId="0" borderId="0" xfId="1" applyFont="1" applyFill="1" applyBorder="1" applyAlignment="1">
      <alignment horizontal="left" vertical="center" wrapText="1" indent="1"/>
    </xf>
    <xf numFmtId="43" fontId="5" fillId="0" borderId="4" xfId="1" applyFont="1" applyBorder="1" applyAlignment="1">
      <alignment horizontal="left" vertical="center" wrapText="1" indent="1"/>
    </xf>
    <xf numFmtId="43" fontId="5" fillId="0" borderId="0" xfId="0" applyNumberFormat="1" applyFont="1" applyAlignment="1">
      <alignment horizontal="left" vertical="center" wrapText="1" indent="1"/>
    </xf>
    <xf numFmtId="166" fontId="5" fillId="0" borderId="4" xfId="1" applyNumberFormat="1" applyFont="1" applyBorder="1" applyAlignment="1">
      <alignment horizontal="left" vertical="center" wrapText="1" indent="1"/>
    </xf>
    <xf numFmtId="166" fontId="5" fillId="0" borderId="0" xfId="0" applyNumberFormat="1" applyFont="1" applyAlignment="1">
      <alignment horizontal="left" vertical="center" wrapText="1" indent="1"/>
    </xf>
    <xf numFmtId="43" fontId="5" fillId="0" borderId="10" xfId="1" applyFont="1" applyBorder="1" applyAlignment="1">
      <alignment horizontal="left" vertical="center" wrapText="1"/>
    </xf>
    <xf numFmtId="43" fontId="5" fillId="0" borderId="0" xfId="0" applyNumberFormat="1" applyFont="1" applyAlignment="1">
      <alignment horizontal="left" vertical="center" wrapText="1"/>
    </xf>
    <xf numFmtId="0" fontId="5" fillId="0" borderId="0" xfId="0" applyFont="1" applyAlignment="1">
      <alignment horizontal="right" vertical="center" wrapText="1" indent="1"/>
    </xf>
    <xf numFmtId="43" fontId="5" fillId="0" borderId="0" xfId="1" applyFont="1" applyBorder="1" applyAlignment="1">
      <alignment horizontal="left" vertical="center" wrapText="1"/>
    </xf>
    <xf numFmtId="43" fontId="2" fillId="0" borderId="0" xfId="1" applyFont="1" applyFill="1" applyBorder="1" applyAlignment="1">
      <alignment horizontal="left" vertical="center" wrapText="1" indent="2"/>
    </xf>
    <xf numFmtId="14" fontId="2" fillId="0" borderId="0" xfId="0" applyNumberFormat="1" applyFont="1" applyAlignment="1">
      <alignment horizontal="left" vertical="center" wrapText="1" indent="1"/>
    </xf>
    <xf numFmtId="164" fontId="5" fillId="2" borderId="1" xfId="0" applyNumberFormat="1" applyFont="1" applyFill="1" applyBorder="1" applyAlignment="1">
      <alignment horizontal="left" vertical="center" wrapText="1" indent="1"/>
    </xf>
    <xf numFmtId="164" fontId="5" fillId="2" borderId="2" xfId="0" applyNumberFormat="1" applyFont="1" applyFill="1" applyBorder="1" applyAlignment="1">
      <alignment horizontal="left" vertical="center" wrapText="1" indent="1"/>
    </xf>
    <xf numFmtId="164" fontId="5" fillId="2" borderId="3" xfId="0" applyNumberFormat="1" applyFont="1" applyFill="1" applyBorder="1" applyAlignment="1">
      <alignment horizontal="left" vertical="center" wrapText="1" indent="1"/>
    </xf>
    <xf numFmtId="164" fontId="5" fillId="2" borderId="4" xfId="0" applyNumberFormat="1" applyFont="1" applyFill="1" applyBorder="1" applyAlignment="1">
      <alignment horizontal="left" vertical="center" wrapText="1" indent="1"/>
    </xf>
    <xf numFmtId="0" fontId="5" fillId="0" borderId="1" xfId="0" applyFont="1" applyBorder="1" applyAlignment="1">
      <alignment horizontal="right" vertical="center" wrapText="1" indent="1"/>
    </xf>
    <xf numFmtId="0" fontId="5" fillId="0" borderId="2" xfId="0" applyFont="1" applyBorder="1" applyAlignment="1">
      <alignment horizontal="right" vertical="center" wrapText="1" indent="1"/>
    </xf>
    <xf numFmtId="0" fontId="5" fillId="0" borderId="3" xfId="0" applyFont="1" applyBorder="1" applyAlignment="1">
      <alignment horizontal="right" vertical="center" wrapText="1" indent="1"/>
    </xf>
    <xf numFmtId="0" fontId="5" fillId="0" borderId="8" xfId="0" applyFont="1" applyBorder="1" applyAlignment="1">
      <alignment horizontal="right" vertical="center" wrapText="1" indent="1"/>
    </xf>
    <xf numFmtId="0" fontId="5" fillId="0" borderId="9" xfId="0" applyFont="1" applyBorder="1" applyAlignment="1">
      <alignment horizontal="right" vertical="center" wrapText="1" inden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981075</xdr:colOff>
      <xdr:row>30</xdr:row>
      <xdr:rowOff>0</xdr:rowOff>
    </xdr:from>
    <xdr:to>
      <xdr:col>4</xdr:col>
      <xdr:colOff>742950</xdr:colOff>
      <xdr:row>33</xdr:row>
      <xdr:rowOff>135254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AB8940DA-5D75-4254-9F9A-4940A3A4F0D1}"/>
            </a:ext>
          </a:extLst>
        </xdr:cNvPr>
        <xdr:cNvSpPr txBox="1"/>
      </xdr:nvSpPr>
      <xdr:spPr>
        <a:xfrm>
          <a:off x="4495800" y="6934200"/>
          <a:ext cx="2171700" cy="62102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ctr"/>
          <a:endParaRPr lang="es-ES" sz="1100" b="1">
            <a:solidFill>
              <a:schemeClr val="dk1"/>
            </a:solidFill>
            <a:latin typeface="Arial Nova Cond Light" panose="020B0306020202020204" pitchFamily="34" charset="0"/>
            <a:ea typeface="+mn-ea"/>
            <a:cs typeface="+mn-cs"/>
          </a:endParaRPr>
        </a:p>
      </xdr:txBody>
    </xdr:sp>
    <xdr:clientData/>
  </xdr:twoCellAnchor>
  <xdr:twoCellAnchor editAs="oneCell">
    <xdr:from>
      <xdr:col>1</xdr:col>
      <xdr:colOff>0</xdr:colOff>
      <xdr:row>0</xdr:row>
      <xdr:rowOff>0</xdr:rowOff>
    </xdr:from>
    <xdr:to>
      <xdr:col>2</xdr:col>
      <xdr:colOff>1546534</xdr:colOff>
      <xdr:row>0</xdr:row>
      <xdr:rowOff>790385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49F636E-0CA1-4494-8A3A-6FCD2EC4EF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4850" y="0"/>
          <a:ext cx="2718109" cy="7903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BAA928-2566-4602-A528-C4CD3946939F}">
  <dimension ref="B1:G30"/>
  <sheetViews>
    <sheetView tabSelected="1" zoomScaleNormal="100" workbookViewId="0">
      <selection activeCell="D3" sqref="D3"/>
    </sheetView>
  </sheetViews>
  <sheetFormatPr baseColWidth="10" defaultColWidth="29" defaultRowHeight="12.75" x14ac:dyDescent="0.25"/>
  <cols>
    <col min="1" max="1" width="10.5703125" style="1" customWidth="1"/>
    <col min="2" max="2" width="17.5703125" style="1" customWidth="1"/>
    <col min="3" max="3" width="24.5703125" style="1" customWidth="1"/>
    <col min="4" max="4" width="36.140625" style="2" customWidth="1"/>
    <col min="5" max="5" width="37.5703125" style="1" customWidth="1"/>
    <col min="6" max="6" width="15.140625" style="3" bestFit="1" customWidth="1"/>
    <col min="7" max="7" width="11" style="1" customWidth="1"/>
    <col min="8" max="16384" width="29" style="1"/>
  </cols>
  <sheetData>
    <row r="1" spans="2:7" ht="62.25" customHeight="1" x14ac:dyDescent="0.25"/>
    <row r="2" spans="2:7" s="6" customFormat="1" ht="15.75" x14ac:dyDescent="0.25">
      <c r="B2" s="5" t="s">
        <v>0</v>
      </c>
      <c r="D2" s="7"/>
      <c r="F2" s="8"/>
    </row>
    <row r="3" spans="2:7" s="6" customFormat="1" ht="15.75" x14ac:dyDescent="0.25">
      <c r="B3" s="5" t="s">
        <v>1</v>
      </c>
      <c r="D3" s="7"/>
      <c r="F3" s="8"/>
    </row>
    <row r="4" spans="2:7" s="6" customFormat="1" x14ac:dyDescent="0.25">
      <c r="D4" s="7"/>
      <c r="F4" s="8"/>
    </row>
    <row r="5" spans="2:7" s="6" customFormat="1" ht="12.75" customHeight="1" x14ac:dyDescent="0.25">
      <c r="B5" s="38" t="s">
        <v>2</v>
      </c>
      <c r="C5" s="39"/>
      <c r="D5" s="39"/>
      <c r="E5" s="39"/>
      <c r="F5" s="40"/>
      <c r="G5" s="9"/>
    </row>
    <row r="6" spans="2:7" s="13" customFormat="1" ht="15" x14ac:dyDescent="0.25">
      <c r="B6" s="10" t="s">
        <v>3</v>
      </c>
      <c r="C6" s="10" t="s">
        <v>4</v>
      </c>
      <c r="D6" s="11" t="s">
        <v>5</v>
      </c>
      <c r="E6" s="11" t="s">
        <v>6</v>
      </c>
      <c r="F6" s="12" t="s">
        <v>7</v>
      </c>
      <c r="G6"/>
    </row>
    <row r="7" spans="2:7" ht="15" x14ac:dyDescent="0.25">
      <c r="B7" s="14">
        <v>45204</v>
      </c>
      <c r="C7" s="15" t="s">
        <v>8</v>
      </c>
      <c r="D7" s="16" t="s">
        <v>9</v>
      </c>
      <c r="E7" s="17" t="s">
        <v>10</v>
      </c>
      <c r="F7" s="18">
        <v>128.19999999999999</v>
      </c>
      <c r="G7"/>
    </row>
    <row r="8" spans="2:7" ht="15" x14ac:dyDescent="0.25">
      <c r="B8" s="14">
        <v>45222</v>
      </c>
      <c r="C8" s="15" t="s">
        <v>11</v>
      </c>
      <c r="D8" s="16" t="s">
        <v>12</v>
      </c>
      <c r="E8" s="17" t="s">
        <v>13</v>
      </c>
      <c r="F8" s="18">
        <v>1525</v>
      </c>
      <c r="G8"/>
    </row>
    <row r="9" spans="2:7" ht="15" x14ac:dyDescent="0.25">
      <c r="B9" s="14">
        <v>45223</v>
      </c>
      <c r="C9" s="15" t="s">
        <v>14</v>
      </c>
      <c r="D9" s="16" t="s">
        <v>12</v>
      </c>
      <c r="E9" s="17" t="s">
        <v>13</v>
      </c>
      <c r="F9" s="18">
        <v>1275</v>
      </c>
      <c r="G9"/>
    </row>
    <row r="10" spans="2:7" s="13" customFormat="1" ht="15" x14ac:dyDescent="0.25">
      <c r="B10" s="14">
        <v>45230</v>
      </c>
      <c r="C10" s="15" t="s">
        <v>15</v>
      </c>
      <c r="D10" s="16" t="s">
        <v>16</v>
      </c>
      <c r="E10" s="17" t="s">
        <v>10</v>
      </c>
      <c r="F10" s="18">
        <v>3264.2</v>
      </c>
      <c r="G10"/>
    </row>
    <row r="11" spans="2:7" s="13" customFormat="1" ht="15" x14ac:dyDescent="0.25">
      <c r="B11" s="14">
        <v>45230</v>
      </c>
      <c r="C11" s="15" t="s">
        <v>17</v>
      </c>
      <c r="D11" s="16" t="s">
        <v>16</v>
      </c>
      <c r="E11" s="17" t="s">
        <v>10</v>
      </c>
      <c r="F11" s="18">
        <v>146.19999999999999</v>
      </c>
      <c r="G11"/>
    </row>
    <row r="12" spans="2:7" s="13" customFormat="1" ht="15" x14ac:dyDescent="0.25">
      <c r="B12" s="14">
        <v>45230</v>
      </c>
      <c r="C12" s="15" t="s">
        <v>18</v>
      </c>
      <c r="D12" s="16" t="s">
        <v>16</v>
      </c>
      <c r="E12" s="17" t="s">
        <v>10</v>
      </c>
      <c r="F12" s="18">
        <v>25525.09</v>
      </c>
      <c r="G12"/>
    </row>
    <row r="13" spans="2:7" s="13" customFormat="1" ht="15" x14ac:dyDescent="0.25">
      <c r="B13" s="14">
        <v>45230</v>
      </c>
      <c r="C13" s="15" t="s">
        <v>19</v>
      </c>
      <c r="D13" s="16" t="s">
        <v>16</v>
      </c>
      <c r="E13" s="17" t="s">
        <v>10</v>
      </c>
      <c r="F13" s="18">
        <v>1654.7</v>
      </c>
      <c r="G13"/>
    </row>
    <row r="14" spans="2:7" s="13" customFormat="1" ht="15" x14ac:dyDescent="0.25">
      <c r="B14" s="14">
        <v>45230</v>
      </c>
      <c r="C14" s="15" t="s">
        <v>20</v>
      </c>
      <c r="D14" s="16" t="s">
        <v>16</v>
      </c>
      <c r="E14" s="17" t="s">
        <v>10</v>
      </c>
      <c r="F14" s="18">
        <v>32822.03</v>
      </c>
      <c r="G14"/>
    </row>
    <row r="15" spans="2:7" s="13" customFormat="1" ht="15" x14ac:dyDescent="0.25">
      <c r="B15" s="14">
        <v>45230</v>
      </c>
      <c r="C15" s="15" t="s">
        <v>21</v>
      </c>
      <c r="D15" s="16" t="s">
        <v>16</v>
      </c>
      <c r="E15" s="17" t="s">
        <v>10</v>
      </c>
      <c r="F15" s="18">
        <v>3305.17</v>
      </c>
      <c r="G15"/>
    </row>
    <row r="16" spans="2:7" ht="15" x14ac:dyDescent="0.25">
      <c r="B16" s="14">
        <v>45230</v>
      </c>
      <c r="C16" s="15" t="s">
        <v>22</v>
      </c>
      <c r="D16" s="16" t="s">
        <v>23</v>
      </c>
      <c r="E16" s="17" t="s">
        <v>24</v>
      </c>
      <c r="F16" s="18">
        <v>1440</v>
      </c>
      <c r="G16"/>
    </row>
    <row r="17" spans="2:7" customFormat="1" ht="15" x14ac:dyDescent="0.25">
      <c r="B17" s="19"/>
      <c r="C17" s="20"/>
      <c r="D17" s="21"/>
      <c r="E17" s="22" t="s">
        <v>25</v>
      </c>
      <c r="F17" s="23">
        <f>SUM(F7:F16)</f>
        <v>71085.59</v>
      </c>
    </row>
    <row r="18" spans="2:7" customFormat="1" ht="15" x14ac:dyDescent="0.25">
      <c r="B18" s="41" t="s">
        <v>26</v>
      </c>
      <c r="C18" s="41"/>
      <c r="D18" s="41"/>
      <c r="E18" s="41"/>
      <c r="F18" s="41"/>
    </row>
    <row r="19" spans="2:7" customFormat="1" ht="15" x14ac:dyDescent="0.25">
      <c r="B19" s="10" t="s">
        <v>3</v>
      </c>
      <c r="C19" s="10" t="s">
        <v>4</v>
      </c>
      <c r="D19" s="10" t="s">
        <v>5</v>
      </c>
      <c r="E19" s="10" t="s">
        <v>6</v>
      </c>
      <c r="F19" s="12" t="s">
        <v>7</v>
      </c>
    </row>
    <row r="20" spans="2:7" ht="41.25" customHeight="1" x14ac:dyDescent="0.25">
      <c r="B20" s="24">
        <v>45138</v>
      </c>
      <c r="C20" s="25" t="s">
        <v>27</v>
      </c>
      <c r="D20" s="15" t="s">
        <v>28</v>
      </c>
      <c r="E20" s="15" t="s">
        <v>29</v>
      </c>
      <c r="F20" s="26">
        <f>125000-48187.58+25000</f>
        <v>101812.42</v>
      </c>
      <c r="G20"/>
    </row>
    <row r="21" spans="2:7" ht="52.5" customHeight="1" x14ac:dyDescent="0.25">
      <c r="B21" s="24">
        <v>44834</v>
      </c>
      <c r="C21" s="25" t="s">
        <v>30</v>
      </c>
      <c r="D21" s="15" t="s">
        <v>31</v>
      </c>
      <c r="E21" s="15" t="s">
        <v>32</v>
      </c>
      <c r="F21" s="26">
        <v>135000</v>
      </c>
      <c r="G21" s="27"/>
    </row>
    <row r="22" spans="2:7" customFormat="1" ht="15" x14ac:dyDescent="0.25">
      <c r="B22" s="42" t="s">
        <v>33</v>
      </c>
      <c r="C22" s="43"/>
      <c r="D22" s="43"/>
      <c r="E22" s="44"/>
      <c r="F22" s="28">
        <f>SUM(F20:F21)</f>
        <v>236812.41999999998</v>
      </c>
      <c r="G22" s="29"/>
    </row>
    <row r="23" spans="2:7" customFormat="1" ht="15" customHeight="1" x14ac:dyDescent="0.25">
      <c r="B23" s="42" t="s">
        <v>34</v>
      </c>
      <c r="C23" s="43"/>
      <c r="D23" s="43"/>
      <c r="E23" s="44"/>
      <c r="F23" s="30">
        <v>56.881700000000002</v>
      </c>
      <c r="G23" s="31"/>
    </row>
    <row r="24" spans="2:7" x14ac:dyDescent="0.25">
      <c r="B24" s="42" t="s">
        <v>35</v>
      </c>
      <c r="C24" s="43"/>
      <c r="D24" s="43"/>
      <c r="E24" s="44"/>
      <c r="F24" s="28">
        <f>+F22*F23</f>
        <v>13470293.030714</v>
      </c>
      <c r="G24" s="29"/>
    </row>
    <row r="25" spans="2:7" ht="13.5" thickBot="1" x14ac:dyDescent="0.3"/>
    <row r="26" spans="2:7" ht="13.5" thickBot="1" x14ac:dyDescent="0.3">
      <c r="B26" s="45" t="s">
        <v>36</v>
      </c>
      <c r="C26" s="46"/>
      <c r="D26" s="46"/>
      <c r="E26" s="46"/>
      <c r="F26" s="32">
        <f>+F17+F24</f>
        <v>13541378.620713999</v>
      </c>
      <c r="G26" s="33"/>
    </row>
    <row r="27" spans="2:7" x14ac:dyDescent="0.25">
      <c r="B27" s="34"/>
      <c r="C27" s="34"/>
      <c r="D27" s="34"/>
      <c r="E27" s="34"/>
      <c r="F27" s="35"/>
      <c r="G27" s="33"/>
    </row>
    <row r="28" spans="2:7" customFormat="1" ht="15" x14ac:dyDescent="0.25">
      <c r="D28" s="2"/>
      <c r="E28" s="1"/>
      <c r="F28" s="3"/>
      <c r="G28" s="36"/>
    </row>
    <row r="29" spans="2:7" s="4" customFormat="1" x14ac:dyDescent="0.25">
      <c r="B29" s="37"/>
      <c r="C29" s="2"/>
      <c r="G29" s="36"/>
    </row>
    <row r="30" spans="2:7" s="4" customFormat="1" x14ac:dyDescent="0.25">
      <c r="B30" s="37"/>
      <c r="C30" s="2"/>
      <c r="G30" s="36"/>
    </row>
  </sheetData>
  <autoFilter ref="B6:F16" xr:uid="{9F7151D7-F96E-44A8-A3EF-C595400A5861}"/>
  <mergeCells count="6">
    <mergeCell ref="B26:E26"/>
    <mergeCell ref="B5:F5"/>
    <mergeCell ref="B18:F18"/>
    <mergeCell ref="B22:E22"/>
    <mergeCell ref="B23:E23"/>
    <mergeCell ref="B24:E24"/>
  </mergeCells>
  <printOptions horizontalCentered="1"/>
  <pageMargins left="0.70866141732283472" right="0.70866141732283472" top="0.43307086614173229" bottom="0.74803149606299213" header="0.31496062992125984" footer="0.31496062992125984"/>
  <pageSetup scale="8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CXP 31 Oct. 2023</vt:lpstr>
      <vt:lpstr>'CXP 31 Oct. 2023'!Área_de_impresión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Sanchez</dc:creator>
  <cp:lastModifiedBy>Omaira Rodriguez</cp:lastModifiedBy>
  <dcterms:created xsi:type="dcterms:W3CDTF">2023-11-10T16:55:17Z</dcterms:created>
  <dcterms:modified xsi:type="dcterms:W3CDTF">2025-10-13T17:05:48Z</dcterms:modified>
</cp:coreProperties>
</file>