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Sanchez\AppData\Local\Microsoft\Windows\INetCache\Content.Outlook\CFXFR00N\"/>
    </mc:Choice>
  </mc:AlternateContent>
  <xr:revisionPtr revIDLastSave="0" documentId="13_ncr:1_{2CF2BE72-C302-4726-A18E-657F40FBDCE3}" xr6:coauthVersionLast="47" xr6:coauthVersionMax="47" xr10:uidLastSave="{00000000-0000-0000-0000-000000000000}"/>
  <bookViews>
    <workbookView xWindow="-120" yWindow="-120" windowWidth="20730" windowHeight="11160" xr2:uid="{49F9E5B7-0ADB-44BA-A5F0-AC65F8BF4D15}"/>
  </bookViews>
  <sheets>
    <sheet name="CXP 31 ene. 2024" sheetId="1" r:id="rId1"/>
    <sheet name="Hoja2" sheetId="2" r:id="rId2"/>
  </sheets>
  <definedNames>
    <definedName name="_xlnm._FilterDatabase" localSheetId="0" hidden="1">'CXP 31 ene. 2024'!#REF!</definedName>
    <definedName name="_xlnm.Print_Area" localSheetId="0">'CXP 31 ene. 2024'!$B$1:$F$59</definedName>
    <definedName name="_xlnm.Print_Titles" localSheetId="0">'CXP 31 ene.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E12" i="2"/>
  <c r="E11" i="2"/>
  <c r="E10" i="2"/>
  <c r="E9" i="2"/>
  <c r="E8" i="2"/>
  <c r="F41" i="1"/>
  <c r="F43" i="1" s="1"/>
  <c r="F34" i="1" l="1"/>
  <c r="F45" i="1" s="1"/>
  <c r="E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0" authorId="0" shapeId="0" xr:uid="{6C6D8CD8-585E-4FB6-9047-5C5957659416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<sst xmlns="http://schemas.openxmlformats.org/spreadsheetml/2006/main" count="205" uniqueCount="73">
  <si>
    <t>Relación de Cuentas por Pagar</t>
  </si>
  <si>
    <t>No. Doc.</t>
  </si>
  <si>
    <t xml:space="preserve">Suplidor </t>
  </si>
  <si>
    <t>Detalle</t>
  </si>
  <si>
    <t>Total</t>
  </si>
  <si>
    <t>OCPBI-FC-000707</t>
  </si>
  <si>
    <t>OCPBI-FC-000879</t>
  </si>
  <si>
    <t>OCPBI-FC-000209</t>
  </si>
  <si>
    <t>B1500000053</t>
  </si>
  <si>
    <t>Aquiles de León Valdez</t>
  </si>
  <si>
    <t>B1500166611</t>
  </si>
  <si>
    <t>BS-0015713-2023</t>
  </si>
  <si>
    <t>BS-0007509-2023</t>
  </si>
  <si>
    <t>Alquiler de impresoras multifuncionales</t>
  </si>
  <si>
    <t>BS-0011159-2023</t>
  </si>
  <si>
    <t>Alquiler de vehículos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</si>
  <si>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</si>
  <si>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</si>
  <si>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</si>
  <si>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</si>
  <si>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</si>
  <si>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</si>
  <si>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</si>
  <si>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</si>
  <si>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RD$</t>
  </si>
  <si>
    <t>Total Cuentas Por Pagar RD$</t>
  </si>
  <si>
    <t xml:space="preserve">Fecha </t>
  </si>
  <si>
    <t xml:space="preserve">Ministerio de la Presidencia, Oficina de coordinación Presidencial, Unidad de Viajes Oficiales </t>
  </si>
  <si>
    <t>Servicios</t>
  </si>
  <si>
    <t xml:space="preserve">Viáticos fuera del país </t>
  </si>
  <si>
    <t>Servicios jurídicos</t>
  </si>
  <si>
    <t>Agua Planeta Azul, S.A.</t>
  </si>
  <si>
    <t>Bienes</t>
  </si>
  <si>
    <t>Alimentos y bebidas para personas</t>
  </si>
  <si>
    <t>Soluciones Tecnológicas Empresariales, S. R. L.</t>
  </si>
  <si>
    <t>Bonanza Rent a Car, S. R. L.</t>
  </si>
  <si>
    <t>Acuerdo internacional</t>
  </si>
  <si>
    <t>Membresía País</t>
  </si>
  <si>
    <t>B1500001713</t>
  </si>
  <si>
    <t>B1500001430</t>
  </si>
  <si>
    <t>B1500133284</t>
  </si>
  <si>
    <t>Corporación de Acueducto y Alcatarillado de Santo Domingo (CAASD)</t>
  </si>
  <si>
    <t>Servicio de agua poatable del codigo 322577, correspondiente a enero 2024</t>
  </si>
  <si>
    <t>B1500135176</t>
  </si>
  <si>
    <t>Servicio de agua poatable del codigo 457059, correspondiente a enero 2024</t>
  </si>
  <si>
    <t>B1500508006</t>
  </si>
  <si>
    <t>Edesur Dominicana, S.A.</t>
  </si>
  <si>
    <t>Servicio eléctronico Estación Barahona</t>
  </si>
  <si>
    <t>B1500504914</t>
  </si>
  <si>
    <t>Servicio eléctronico Almacén Codopesca</t>
  </si>
  <si>
    <t>B1500504917</t>
  </si>
  <si>
    <t>Servicio eléctronico Codopesca</t>
  </si>
  <si>
    <t>B1500508712</t>
  </si>
  <si>
    <t>Servicio eléctronico Estación Pedernales</t>
  </si>
  <si>
    <t>B1500504915</t>
  </si>
  <si>
    <t>Servicio eléctronico Pescadería De Mi Barrio</t>
  </si>
  <si>
    <t>B1500504909</t>
  </si>
  <si>
    <t>Servicio eléctronico Subdirección</t>
  </si>
  <si>
    <t>B1500504891</t>
  </si>
  <si>
    <t>B1500166614</t>
  </si>
  <si>
    <t>B1500167310</t>
  </si>
  <si>
    <t>B1500167315</t>
  </si>
  <si>
    <t>B1500167317</t>
  </si>
  <si>
    <t xml:space="preserve">Oficina de Coordinación Presidencial, 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</si>
  <si>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</si>
  <si>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</si>
  <si>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</si>
  <si>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</si>
  <si>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</si>
  <si>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</si>
  <si>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</si>
  <si>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</si>
  <si>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>Cuentas por pagar en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</si>
</sst>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  <numFmt numFmtId="167" formatCode="d\-mmm\-yyyy"/>
    <numFmt numFmtId="168" formatCode="0_);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165" fontId="4" fillId="0" borderId="4" xfId="0" applyNumberFormat="1" applyFont="1" applyBorder="1" applyAlignment="1">
      <alignment horizontal="left" vertical="center" indent="1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43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43" fontId="6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3" xfId="1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right" vertical="center" wrapText="1" indent="2"/>
    </xf>
    <xf numFmtId="43" fontId="6" fillId="0" borderId="0" xfId="1" applyFont="1" applyFill="1" applyBorder="1" applyAlignment="1">
      <alignment horizontal="left" vertical="center" wrapText="1" indent="2"/>
    </xf>
    <xf numFmtId="43" fontId="6" fillId="0" borderId="5" xfId="1" applyFont="1" applyBorder="1" applyAlignment="1">
      <alignment horizontal="left" vertical="center" wrapText="1" indent="1"/>
    </xf>
    <xf numFmtId="166" fontId="6" fillId="0" borderId="5" xfId="1" applyNumberFormat="1" applyFont="1" applyBorder="1" applyAlignment="1">
      <alignment horizontal="left" vertical="center" wrapText="1" indent="1"/>
    </xf>
    <xf numFmtId="43" fontId="6" fillId="0" borderId="8" xfId="1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 indent="1"/>
    </xf>
    <xf numFmtId="43" fontId="6" fillId="0" borderId="0" xfId="1" applyFont="1" applyBorder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 indent="1"/>
    </xf>
    <xf numFmtId="43" fontId="10" fillId="2" borderId="5" xfId="5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43" fontId="12" fillId="3" borderId="5" xfId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43" fontId="12" fillId="3" borderId="4" xfId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43" fontId="4" fillId="0" borderId="0" xfId="0" applyNumberFormat="1" applyFont="1"/>
    <xf numFmtId="165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9" xfId="0" applyFont="1" applyFill="1" applyBorder="1" applyAlignment="1" applyProtection="1">
      <alignment horizontal="left" vertical="center" inden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0" fontId="5" fillId="3" borderId="5" xfId="0" applyFont="1" applyFill="1" applyBorder="1" applyAlignment="1" applyProtection="1">
      <alignment horizontal="left" vertical="center" indent="1"/>
      <protection locked="0"/>
    </xf>
    <xf numFmtId="165" fontId="4" fillId="0" borderId="1" xfId="0" applyNumberFormat="1" applyFont="1" applyBorder="1" applyAlignment="1">
      <alignment horizontal="left" vertical="center" indent="1"/>
    </xf>
    <xf numFmtId="0" fontId="5" fillId="3" borderId="4" xfId="0" applyFont="1" applyFill="1" applyBorder="1" applyAlignment="1" applyProtection="1">
      <alignment horizontal="left" vertical="center" wrapText="1" indent="1"/>
      <protection locked="0"/>
    </xf>
    <xf numFmtId="0" fontId="4" fillId="3" borderId="5" xfId="0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 applyProtection="1">
      <alignment horizontal="left" vertical="center" wrapText="1" indent="1"/>
      <protection locked="0"/>
    </xf>
    <xf numFmtId="0" fontId="5" fillId="3" borderId="4" xfId="0" applyFont="1" applyFill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5" fontId="11" fillId="0" borderId="0" xfId="2" applyNumberFormat="1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 indent="1"/>
    </xf>
    <xf numFmtId="43" fontId="9" fillId="0" borderId="0" xfId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12" fillId="0" borderId="0" xfId="1" applyFont="1" applyFill="1" applyBorder="1" applyAlignment="1" applyProtection="1">
      <alignment horizontal="left" vertical="center"/>
    </xf>
    <xf numFmtId="168" fontId="12" fillId="0" borderId="0" xfId="1" applyNumberFormat="1" applyFont="1" applyFill="1" applyBorder="1" applyAlignment="1" applyProtection="1">
      <alignment horizontal="left" vertical="center"/>
    </xf>
    <xf numFmtId="49" fontId="12" fillId="0" borderId="0" xfId="1" applyNumberFormat="1" applyFont="1" applyFill="1" applyBorder="1" applyAlignment="1" applyProtection="1">
      <alignment horizontal="left" vertical="center"/>
    </xf>
    <xf numFmtId="167" fontId="4" fillId="0" borderId="0" xfId="0" applyNumberFormat="1" applyFont="1" applyAlignment="1">
      <alignment horizontal="left" vertical="center"/>
    </xf>
    <xf numFmtId="43" fontId="4" fillId="0" borderId="5" xfId="1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right" vertical="center" wrapText="1" indent="1"/>
    </xf>
    <xf numFmtId="0" fontId="6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6" fillId="0" borderId="7" xfId="0" applyFont="1" applyBorder="1" applyAlignment="1">
      <alignment horizontal="right" vertical="center" wrapText="1" indent="1"/>
    </xf>
    <xf numFmtId="15" fontId="11" fillId="0" borderId="0" xfId="2" applyNumberFormat="1" applyFont="1" applyAlignment="1">
      <alignment horizontal="left" vertical="center"/>
    </xf>
  </cellXfs>
  <cellStyles count="6">
    <cellStyle name="Millares" xfId="1" builtinId="3"/>
    <cellStyle name="Millares 11 2" xfId="5" xr:uid="{F184FA10-3251-42C2-BF35-D2B8EFDBC08C}"/>
    <cellStyle name="Millares 2" xfId="3" xr:uid="{1CF81BAF-76C3-4857-A0BA-1AF5D2623BD3}"/>
    <cellStyle name="Normal" xfId="0" builtinId="0"/>
    <cellStyle name="Normal 2" xfId="2" xr:uid="{718B755C-2F49-46C5-89E8-8288FF991E67}"/>
    <cellStyle name="Normal 2 2" xfId="4" xr:uid="{DE6775A3-4AB1-44F0-8B01-9DD36A576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174934</xdr:colOff>
      <xdr:row>0</xdr:row>
      <xdr:rowOff>790385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E3F088-F267-42AF-821B-7B9F52768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0</xdr:col>
      <xdr:colOff>571501</xdr:colOff>
      <xdr:row>49</xdr:row>
      <xdr:rowOff>132489</xdr:rowOff>
    </xdr:from>
    <xdr:to>
      <xdr:col>5</xdr:col>
      <xdr:colOff>1152526</xdr:colOff>
      <xdr:row>56</xdr:row>
      <xdr:rowOff>67535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C43F9F1F-A743-AD14-F209-CF943898307B}"/>
            </a:ext>
          </a:extLst>
        </xdr:cNvPr>
        <xdr:cNvGrpSpPr/>
      </xdr:nvGrpSpPr>
      <xdr:grpSpPr>
        <a:xfrm>
          <a:off x="571501" y="11371989"/>
          <a:ext cx="10506075" cy="1268546"/>
          <a:chOff x="571501" y="11486289"/>
          <a:chExt cx="10506075" cy="1268546"/>
        </a:xfrm>
      </xdr:grpSpPr>
      <xdr:sp macro="" textlink="">
        <xdr:nvSpPr>
          <xdr:cNvPr id="17" name="CuadroTexto 16">
            <a:extLst>
              <a:ext uri="{FF2B5EF4-FFF2-40B4-BE49-F238E27FC236}">
                <a16:creationId xmlns:a16="http://schemas.microsoft.com/office/drawing/2014/main" id="{5E98A78D-F0B1-07E3-3433-CE61E2199265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8" name="Conector recto 17">
            <a:extLst>
              <a:ext uri="{FF2B5EF4-FFF2-40B4-BE49-F238E27FC236}">
                <a16:creationId xmlns:a16="http://schemas.microsoft.com/office/drawing/2014/main" id="{A16EF81E-B4AA-43FB-7D28-D04AC09281CD}"/>
              </a:ext>
            </a:extLst>
          </xdr:cNvPr>
          <xdr:cNvCxnSpPr/>
        </xdr:nvCxnSpPr>
        <xdr:spPr>
          <a:xfrm>
            <a:off x="917930" y="11683907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Conector recto 18">
            <a:extLst>
              <a:ext uri="{FF2B5EF4-FFF2-40B4-BE49-F238E27FC236}">
                <a16:creationId xmlns:a16="http://schemas.microsoft.com/office/drawing/2014/main" id="{9C027788-5661-4B18-A96D-1487AE483823}"/>
              </a:ext>
            </a:extLst>
          </xdr:cNvPr>
          <xdr:cNvCxnSpPr/>
        </xdr:nvCxnSpPr>
        <xdr:spPr>
          <a:xfrm>
            <a:off x="883686" y="12024046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Conector recto 19">
            <a:extLst>
              <a:ext uri="{FF2B5EF4-FFF2-40B4-BE49-F238E27FC236}">
                <a16:creationId xmlns:a16="http://schemas.microsoft.com/office/drawing/2014/main" id="{3E2E4E5B-863C-6542-E833-943139B070E3}"/>
              </a:ext>
            </a:extLst>
          </xdr:cNvPr>
          <xdr:cNvCxnSpPr/>
        </xdr:nvCxnSpPr>
        <xdr:spPr>
          <a:xfrm>
            <a:off x="893815" y="1238992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" name="CuadroTexto 20">
            <a:extLst>
              <a:ext uri="{FF2B5EF4-FFF2-40B4-BE49-F238E27FC236}">
                <a16:creationId xmlns:a16="http://schemas.microsoft.com/office/drawing/2014/main" id="{4D3886D6-C04A-4D3B-010D-B23978518B13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CuadroTexto 21">
            <a:extLst>
              <a:ext uri="{FF2B5EF4-FFF2-40B4-BE49-F238E27FC236}">
                <a16:creationId xmlns:a16="http://schemas.microsoft.com/office/drawing/2014/main" id="{1D2CF420-32BB-9EB0-A6BF-0B5BC34B50A8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23" name="Conector recto 22">
            <a:extLst>
              <a:ext uri="{FF2B5EF4-FFF2-40B4-BE49-F238E27FC236}">
                <a16:creationId xmlns:a16="http://schemas.microsoft.com/office/drawing/2014/main" id="{0E30F47B-0640-F737-D934-3D994D4A4278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Conector recto 23">
            <a:extLst>
              <a:ext uri="{FF2B5EF4-FFF2-40B4-BE49-F238E27FC236}">
                <a16:creationId xmlns:a16="http://schemas.microsoft.com/office/drawing/2014/main" id="{C2B335AE-C903-9BF8-02F9-E2CD8AE97D5F}"/>
              </a:ext>
            </a:extLst>
          </xdr:cNvPr>
          <xdr:cNvCxnSpPr/>
        </xdr:nvCxnSpPr>
        <xdr:spPr>
          <a:xfrm>
            <a:off x="8035388" y="12048253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Conector recto 24">
            <a:extLst>
              <a:ext uri="{FF2B5EF4-FFF2-40B4-BE49-F238E27FC236}">
                <a16:creationId xmlns:a16="http://schemas.microsoft.com/office/drawing/2014/main" id="{56A4B09F-33D3-A1FD-15B8-1A4A48F474A4}"/>
              </a:ext>
            </a:extLst>
          </xdr:cNvPr>
          <xdr:cNvCxnSpPr/>
        </xdr:nvCxnSpPr>
        <xdr:spPr>
          <a:xfrm>
            <a:off x="8055414" y="12379611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1253052</xdr:colOff>
      <xdr:row>50</xdr:row>
      <xdr:rowOff>171449</xdr:rowOff>
    </xdr:from>
    <xdr:to>
      <xdr:col>4</xdr:col>
      <xdr:colOff>903509</xdr:colOff>
      <xdr:row>50</xdr:row>
      <xdr:rowOff>171449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10A034F1-17E8-4B4B-87FB-382453D687A3}"/>
            </a:ext>
          </a:extLst>
        </xdr:cNvPr>
        <xdr:cNvCxnSpPr/>
      </xdr:nvCxnSpPr>
      <xdr:spPr>
        <a:xfrm>
          <a:off x="4501077" y="11696699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1219201</xdr:colOff>
      <xdr:row>52</xdr:row>
      <xdr:rowOff>124812</xdr:rowOff>
    </xdr:from>
    <xdr:to>
      <xdr:col>4</xdr:col>
      <xdr:colOff>869658</xdr:colOff>
      <xdr:row>52</xdr:row>
      <xdr:rowOff>124812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039B7785-24D2-455D-ABE0-E9B9DD7DA00A}"/>
            </a:ext>
          </a:extLst>
        </xdr:cNvPr>
        <xdr:cNvCxnSpPr/>
      </xdr:nvCxnSpPr>
      <xdr:spPr>
        <a:xfrm>
          <a:off x="4467226" y="12031062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1239227</xdr:colOff>
      <xdr:row>54</xdr:row>
      <xdr:rowOff>75170</xdr:rowOff>
    </xdr:from>
    <xdr:to>
      <xdr:col>4</xdr:col>
      <xdr:colOff>889684</xdr:colOff>
      <xdr:row>54</xdr:row>
      <xdr:rowOff>75170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92B68553-664C-46F7-AEC3-39185630728E}"/>
            </a:ext>
          </a:extLst>
        </xdr:cNvPr>
        <xdr:cNvCxnSpPr/>
      </xdr:nvCxnSpPr>
      <xdr:spPr>
        <a:xfrm>
          <a:off x="4487252" y="12362420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8996-ECAC-471D-8F0A-835E47337309}">
  <sheetPr>
    <pageSetUpPr fitToPage="1"/>
  </sheetPr>
  <dimension ref="B1:I50"/>
  <sheetViews>
    <sheetView tabSelected="1" topLeftCell="E25" zoomScaleNormal="100" workbookViewId="0">
      <selection activeCell="I34" sqref="I34"/>
    </sheetView>
  </sheetViews>
  <sheetFormatPr baseColWidth="10" defaultColWidth="29" defaultRowHeight="15" x14ac:dyDescent="0.25"/>
  <cols>
    <col min="1" max="1" width="10.5703125" style="5" customWidth="1"/>
    <col min="2" max="2" width="18" style="5" customWidth="1"/>
    <col min="3" max="3" width="20.140625" style="5" bestFit="1" customWidth="1"/>
    <col min="4" max="4" width="45.140625" style="6" customWidth="1"/>
    <col min="5" max="5" width="55" style="5" bestFit="1" customWidth="1"/>
    <col min="6" max="6" width="17.85546875" style="7" customWidth="1"/>
    <col min="7" max="7" width="15.42578125" style="1" customWidth="1"/>
    <col min="8" max="8" width="13.5703125" style="5" bestFit="1" customWidth="1"/>
    <col min="9" max="9" width="13.85546875" style="8" bestFit="1" customWidth="1"/>
    <col min="10" max="16384" width="29" style="5"/>
  </cols>
  <sheetData>
    <row r="1" spans="2:9" ht="62.25" customHeight="1" x14ac:dyDescent="0.25"/>
    <row r="2" spans="2:9" s="10" customFormat="1" x14ac:dyDescent="0.25">
      <c r="B2" s="9" t="s">
        <v>0</v>
      </c>
      <c r="D2" s="11"/>
      <c r="F2" s="12"/>
      <c r="G2" s="1"/>
      <c r="H2" s="5"/>
      <c r="I2" s="8"/>
    </row>
    <row r="3" spans="2:9" s="10" customFormat="1" x14ac:dyDescent="0.25">
      <c r="B3" s="44"/>
      <c r="C3" s="44"/>
      <c r="D3" s="11"/>
      <c r="F3" s="12"/>
      <c r="G3" s="1"/>
      <c r="H3" s="5"/>
      <c r="I3" s="8"/>
    </row>
    <row r="4" spans="2:9" s="10" customFormat="1" x14ac:dyDescent="0.25">
      <c r="B4" s="48" t="s">
        <v>65</v>
      </c>
      <c r="C4" s="49" t="s">
        <v>66</v>
      </c>
      <c r="D4" s="11"/>
      <c r="F4" s="12"/>
      <c r="G4" s="1"/>
      <c r="H4" s="5"/>
      <c r="I4" s="8"/>
    </row>
    <row r="5" spans="2:9" s="10" customFormat="1" x14ac:dyDescent="0.25">
      <c r="B5" s="48" t="s">
        <v>67</v>
      </c>
      <c r="C5" s="50">
        <v>5163</v>
      </c>
      <c r="D5" s="11"/>
      <c r="F5" s="12"/>
      <c r="G5" s="1"/>
      <c r="H5" s="5"/>
      <c r="I5" s="8"/>
    </row>
    <row r="6" spans="2:9" s="10" customFormat="1" x14ac:dyDescent="0.25">
      <c r="B6" s="48" t="s">
        <v>68</v>
      </c>
      <c r="C6" s="51" t="s">
        <v>69</v>
      </c>
      <c r="D6" s="11"/>
      <c r="F6" s="12"/>
      <c r="G6" s="1"/>
      <c r="H6" s="5"/>
      <c r="I6" s="8"/>
    </row>
    <row r="7" spans="2:9" s="10" customFormat="1" x14ac:dyDescent="0.25">
      <c r="B7" s="48" t="s">
        <v>70</v>
      </c>
      <c r="C7" s="52">
        <v>45322</v>
      </c>
      <c r="D7" s="11"/>
      <c r="F7" s="12"/>
      <c r="G7" s="1"/>
      <c r="H7" s="5"/>
      <c r="I7" s="8"/>
    </row>
    <row r="8" spans="2:9" s="10" customFormat="1" x14ac:dyDescent="0.25">
      <c r="B8" s="48"/>
      <c r="C8" s="52"/>
      <c r="D8" s="11"/>
      <c r="F8" s="12"/>
      <c r="G8" s="1"/>
      <c r="H8" s="5"/>
      <c r="I8" s="8"/>
    </row>
    <row r="9" spans="2:9" s="10" customFormat="1" ht="12.75" customHeight="1" x14ac:dyDescent="0.25">
      <c r="B9" s="54" t="s">
        <v>71</v>
      </c>
      <c r="C9" s="55"/>
      <c r="D9" s="55"/>
      <c r="E9" s="55"/>
      <c r="F9" s="56"/>
      <c r="G9" s="1"/>
      <c r="H9" s="5"/>
      <c r="I9" s="8"/>
    </row>
    <row r="10" spans="2:9" s="15" customFormat="1" x14ac:dyDescent="0.25">
      <c r="B10" s="25" t="s">
        <v>26</v>
      </c>
      <c r="C10" s="25" t="s">
        <v>1</v>
      </c>
      <c r="D10" s="25" t="s">
        <v>2</v>
      </c>
      <c r="E10" s="25" t="s">
        <v>3</v>
      </c>
      <c r="F10" s="25" t="s">
        <v>4</v>
      </c>
      <c r="G10" s="1"/>
      <c r="H10" s="13"/>
      <c r="I10" s="14"/>
    </row>
    <row r="11" spans="2:9" s="15" customFormat="1" x14ac:dyDescent="0.25">
      <c r="B11" s="26">
        <v>44994</v>
      </c>
      <c r="C11" s="34" t="s">
        <v>5</v>
      </c>
      <c r="D11" s="36" t="s">
        <v>63</v>
      </c>
      <c r="E11" s="35" t="s">
        <v>29</v>
      </c>
      <c r="F11" s="27">
        <v>19902.84</v>
      </c>
      <c r="G11" s="1"/>
      <c r="H11" s="13"/>
      <c r="I11" s="14"/>
    </row>
    <row r="12" spans="2:9" s="15" customFormat="1" x14ac:dyDescent="0.25">
      <c r="B12" s="26">
        <v>45051</v>
      </c>
      <c r="C12" s="34" t="s">
        <v>6</v>
      </c>
      <c r="D12" s="36" t="s">
        <v>63</v>
      </c>
      <c r="E12" s="35" t="s">
        <v>29</v>
      </c>
      <c r="F12" s="27">
        <v>113603.09</v>
      </c>
      <c r="G12" s="1"/>
      <c r="H12" s="13"/>
      <c r="I12" s="14"/>
    </row>
    <row r="13" spans="2:9" s="15" customFormat="1" x14ac:dyDescent="0.25">
      <c r="B13" s="26">
        <v>45104</v>
      </c>
      <c r="C13" s="34" t="s">
        <v>7</v>
      </c>
      <c r="D13" s="36" t="s">
        <v>63</v>
      </c>
      <c r="E13" s="35" t="s">
        <v>29</v>
      </c>
      <c r="F13" s="27">
        <v>721570.78</v>
      </c>
      <c r="G13" s="1"/>
      <c r="H13" s="13"/>
      <c r="I13" s="14"/>
    </row>
    <row r="14" spans="2:9" s="15" customFormat="1" x14ac:dyDescent="0.25">
      <c r="B14" s="26">
        <v>45287</v>
      </c>
      <c r="C14" s="36" t="s">
        <v>8</v>
      </c>
      <c r="D14" s="36" t="s">
        <v>9</v>
      </c>
      <c r="E14" s="35" t="s">
        <v>30</v>
      </c>
      <c r="F14" s="27">
        <v>4130</v>
      </c>
      <c r="G14" s="1"/>
      <c r="H14" s="13"/>
      <c r="I14" s="14"/>
    </row>
    <row r="15" spans="2:9" s="15" customFormat="1" x14ac:dyDescent="0.25">
      <c r="B15" s="26">
        <v>45288</v>
      </c>
      <c r="C15" s="36" t="s">
        <v>10</v>
      </c>
      <c r="D15" s="36" t="s">
        <v>31</v>
      </c>
      <c r="E15" s="35" t="s">
        <v>33</v>
      </c>
      <c r="F15" s="27">
        <v>1320</v>
      </c>
      <c r="G15" s="1"/>
      <c r="H15" s="13"/>
      <c r="I15" s="14"/>
    </row>
    <row r="16" spans="2:9" s="15" customFormat="1" x14ac:dyDescent="0.25">
      <c r="B16" s="26">
        <v>45322</v>
      </c>
      <c r="C16" s="37" t="s">
        <v>11</v>
      </c>
      <c r="D16" s="36" t="s">
        <v>31</v>
      </c>
      <c r="E16" s="35" t="s">
        <v>33</v>
      </c>
      <c r="F16" s="27">
        <f>111375-F30-F31-F32-F33</f>
        <v>107295</v>
      </c>
      <c r="G16" s="1"/>
      <c r="H16" s="13"/>
      <c r="I16" s="14"/>
    </row>
    <row r="17" spans="2:9" s="15" customFormat="1" ht="15" customHeight="1" x14ac:dyDescent="0.25">
      <c r="B17" s="32">
        <v>45291</v>
      </c>
      <c r="C17" s="2" t="s">
        <v>12</v>
      </c>
      <c r="D17" s="41" t="s">
        <v>34</v>
      </c>
      <c r="E17" s="38" t="s">
        <v>13</v>
      </c>
      <c r="F17" s="29">
        <f>509760-F20</f>
        <v>424800</v>
      </c>
      <c r="G17" s="1"/>
      <c r="H17" s="13"/>
      <c r="I17" s="14"/>
    </row>
    <row r="18" spans="2:9" s="15" customFormat="1" ht="15" customHeight="1" x14ac:dyDescent="0.25">
      <c r="B18" s="32">
        <v>45291</v>
      </c>
      <c r="C18" s="2" t="s">
        <v>14</v>
      </c>
      <c r="D18" s="41" t="s">
        <v>35</v>
      </c>
      <c r="E18" s="38" t="s">
        <v>15</v>
      </c>
      <c r="F18" s="29">
        <f>2914279.84-F19</f>
        <v>2185708.42</v>
      </c>
      <c r="G18" s="1"/>
      <c r="H18" s="13"/>
      <c r="I18" s="14"/>
    </row>
    <row r="19" spans="2:9" s="15" customFormat="1" ht="15" customHeight="1" x14ac:dyDescent="0.25">
      <c r="B19" s="26">
        <v>45306</v>
      </c>
      <c r="C19" s="39" t="s">
        <v>38</v>
      </c>
      <c r="D19" s="36" t="s">
        <v>35</v>
      </c>
      <c r="E19" s="40" t="s">
        <v>15</v>
      </c>
      <c r="F19" s="27">
        <v>728571.42</v>
      </c>
      <c r="G19" s="1"/>
      <c r="H19" s="13"/>
      <c r="I19" s="14"/>
    </row>
    <row r="20" spans="2:9" s="15" customFormat="1" ht="15" customHeight="1" x14ac:dyDescent="0.25">
      <c r="B20" s="26">
        <v>45308</v>
      </c>
      <c r="C20" s="39" t="s">
        <v>39</v>
      </c>
      <c r="D20" s="36" t="s">
        <v>34</v>
      </c>
      <c r="E20" s="40" t="s">
        <v>13</v>
      </c>
      <c r="F20" s="27">
        <v>84960</v>
      </c>
      <c r="G20" s="1"/>
      <c r="I20" s="14"/>
    </row>
    <row r="21" spans="2:9" s="15" customFormat="1" ht="30" x14ac:dyDescent="0.25">
      <c r="B21" s="26">
        <v>45322</v>
      </c>
      <c r="C21" s="39" t="s">
        <v>40</v>
      </c>
      <c r="D21" s="35" t="s">
        <v>41</v>
      </c>
      <c r="E21" s="40" t="s">
        <v>42</v>
      </c>
      <c r="F21" s="27">
        <v>357.4</v>
      </c>
      <c r="G21" s="1"/>
      <c r="I21" s="14"/>
    </row>
    <row r="22" spans="2:9" s="15" customFormat="1" ht="30" x14ac:dyDescent="0.25">
      <c r="B22" s="26">
        <v>45322</v>
      </c>
      <c r="C22" s="39" t="s">
        <v>43</v>
      </c>
      <c r="D22" s="35" t="s">
        <v>41</v>
      </c>
      <c r="E22" s="40" t="s">
        <v>44</v>
      </c>
      <c r="F22" s="27">
        <v>616.6</v>
      </c>
      <c r="G22" s="1"/>
      <c r="I22" s="14"/>
    </row>
    <row r="23" spans="2:9" s="1" customFormat="1" ht="15" customHeight="1" x14ac:dyDescent="0.25">
      <c r="B23" s="26">
        <v>45322</v>
      </c>
      <c r="C23" s="39" t="s">
        <v>45</v>
      </c>
      <c r="D23" s="36" t="s">
        <v>46</v>
      </c>
      <c r="E23" s="40" t="s">
        <v>47</v>
      </c>
      <c r="F23" s="27">
        <v>1680.56</v>
      </c>
    </row>
    <row r="24" spans="2:9" s="1" customFormat="1" x14ac:dyDescent="0.25">
      <c r="B24" s="26">
        <v>45322</v>
      </c>
      <c r="C24" s="39" t="s">
        <v>48</v>
      </c>
      <c r="D24" s="36" t="s">
        <v>46</v>
      </c>
      <c r="E24" s="40" t="s">
        <v>49</v>
      </c>
      <c r="F24" s="27">
        <v>1499.54</v>
      </c>
    </row>
    <row r="25" spans="2:9" s="1" customFormat="1" ht="15" customHeight="1" x14ac:dyDescent="0.25">
      <c r="B25" s="26">
        <v>45322</v>
      </c>
      <c r="C25" s="39" t="s">
        <v>50</v>
      </c>
      <c r="D25" s="36" t="s">
        <v>46</v>
      </c>
      <c r="E25" s="40" t="s">
        <v>51</v>
      </c>
      <c r="F25" s="27">
        <v>28988.53</v>
      </c>
    </row>
    <row r="26" spans="2:9" s="1" customFormat="1" x14ac:dyDescent="0.25">
      <c r="B26" s="26">
        <v>45322</v>
      </c>
      <c r="C26" s="39" t="s">
        <v>52</v>
      </c>
      <c r="D26" s="36" t="s">
        <v>46</v>
      </c>
      <c r="E26" s="40" t="s">
        <v>53</v>
      </c>
      <c r="F26" s="27">
        <v>2113.5500000000002</v>
      </c>
      <c r="H26"/>
      <c r="I26"/>
    </row>
    <row r="27" spans="2:9" x14ac:dyDescent="0.25">
      <c r="B27" s="26">
        <v>45322</v>
      </c>
      <c r="C27" s="39" t="s">
        <v>54</v>
      </c>
      <c r="D27" s="36" t="s">
        <v>46</v>
      </c>
      <c r="E27" s="40" t="s">
        <v>55</v>
      </c>
      <c r="F27" s="27">
        <v>128.96</v>
      </c>
      <c r="H27"/>
      <c r="I27"/>
    </row>
    <row r="28" spans="2:9" x14ac:dyDescent="0.25">
      <c r="B28" s="26">
        <v>45322</v>
      </c>
      <c r="C28" s="39" t="s">
        <v>56</v>
      </c>
      <c r="D28" s="36" t="s">
        <v>46</v>
      </c>
      <c r="E28" s="40" t="s">
        <v>57</v>
      </c>
      <c r="F28" s="27">
        <v>18380.32</v>
      </c>
      <c r="H28"/>
      <c r="I28"/>
    </row>
    <row r="29" spans="2:9" s="1" customFormat="1" x14ac:dyDescent="0.25">
      <c r="B29" s="26">
        <v>45322</v>
      </c>
      <c r="C29" s="39" t="s">
        <v>58</v>
      </c>
      <c r="D29" s="36" t="s">
        <v>46</v>
      </c>
      <c r="E29" s="40" t="s">
        <v>57</v>
      </c>
      <c r="F29" s="27">
        <v>17789.41</v>
      </c>
      <c r="H29"/>
      <c r="I29"/>
    </row>
    <row r="30" spans="2:9" s="1" customFormat="1" ht="15" customHeight="1" x14ac:dyDescent="0.25">
      <c r="B30" s="26">
        <v>45300</v>
      </c>
      <c r="C30" s="39" t="s">
        <v>59</v>
      </c>
      <c r="D30" s="36" t="s">
        <v>31</v>
      </c>
      <c r="E30" s="40" t="s">
        <v>33</v>
      </c>
      <c r="F30" s="27">
        <v>1140</v>
      </c>
      <c r="H30"/>
      <c r="I30"/>
    </row>
    <row r="31" spans="2:9" x14ac:dyDescent="0.25">
      <c r="B31" s="26">
        <v>45309</v>
      </c>
      <c r="C31" s="39" t="s">
        <v>60</v>
      </c>
      <c r="D31" s="36" t="s">
        <v>31</v>
      </c>
      <c r="E31" s="40" t="s">
        <v>33</v>
      </c>
      <c r="F31" s="27">
        <v>1200</v>
      </c>
    </row>
    <row r="32" spans="2:9" x14ac:dyDescent="0.25">
      <c r="B32" s="26">
        <v>45315</v>
      </c>
      <c r="C32" s="39" t="s">
        <v>61</v>
      </c>
      <c r="D32" s="36" t="s">
        <v>31</v>
      </c>
      <c r="E32" s="40" t="s">
        <v>33</v>
      </c>
      <c r="F32" s="27">
        <v>660</v>
      </c>
      <c r="H32"/>
    </row>
    <row r="33" spans="2:8" ht="13.5" customHeight="1" x14ac:dyDescent="0.25">
      <c r="B33" s="26">
        <v>45322</v>
      </c>
      <c r="C33" s="39" t="s">
        <v>62</v>
      </c>
      <c r="D33" s="36" t="s">
        <v>31</v>
      </c>
      <c r="E33" s="40" t="s">
        <v>33</v>
      </c>
      <c r="F33" s="27">
        <v>1080</v>
      </c>
      <c r="H33"/>
    </row>
    <row r="34" spans="2:8" x14ac:dyDescent="0.25">
      <c r="B34" s="3"/>
      <c r="C34" s="4"/>
      <c r="D34" s="4"/>
      <c r="E34" s="4"/>
      <c r="F34" s="16">
        <f>SUM(F11:F33)</f>
        <v>4467496.42</v>
      </c>
      <c r="H34"/>
    </row>
    <row r="35" spans="2:8" x14ac:dyDescent="0.25">
      <c r="B35" s="1"/>
      <c r="C35" s="1"/>
      <c r="D35" s="1"/>
      <c r="E35" s="17"/>
      <c r="F35" s="18"/>
    </row>
    <row r="36" spans="2:8" x14ac:dyDescent="0.25">
      <c r="B36" s="1"/>
      <c r="C36" s="1"/>
      <c r="D36" s="1"/>
      <c r="E36" s="17"/>
      <c r="F36" s="18"/>
    </row>
    <row r="37" spans="2:8" x14ac:dyDescent="0.25">
      <c r="B37" s="54" t="s">
        <v>72</v>
      </c>
      <c r="C37" s="55"/>
      <c r="D37" s="55"/>
      <c r="E37" s="55"/>
      <c r="F37" s="56"/>
    </row>
    <row r="38" spans="2:8" x14ac:dyDescent="0.25">
      <c r="B38" s="25" t="s">
        <v>26</v>
      </c>
      <c r="C38" s="25" t="s">
        <v>1</v>
      </c>
      <c r="D38" s="25" t="s">
        <v>2</v>
      </c>
      <c r="E38" s="25" t="s">
        <v>3</v>
      </c>
      <c r="F38" s="25" t="s">
        <v>4</v>
      </c>
    </row>
    <row r="39" spans="2:8" ht="45" x14ac:dyDescent="0.25">
      <c r="B39" s="43">
        <v>45138</v>
      </c>
      <c r="C39" s="42" t="s">
        <v>16</v>
      </c>
      <c r="D39" s="45" t="s">
        <v>17</v>
      </c>
      <c r="E39" s="45" t="s">
        <v>18</v>
      </c>
      <c r="F39" s="53">
        <v>101812.42</v>
      </c>
    </row>
    <row r="40" spans="2:8" ht="60" x14ac:dyDescent="0.25">
      <c r="B40" s="43">
        <v>44834</v>
      </c>
      <c r="C40" s="42" t="s">
        <v>19</v>
      </c>
      <c r="D40" s="45" t="s">
        <v>20</v>
      </c>
      <c r="E40" s="45" t="s">
        <v>21</v>
      </c>
      <c r="F40" s="53">
        <v>155000</v>
      </c>
    </row>
    <row r="41" spans="2:8" x14ac:dyDescent="0.25">
      <c r="B41" s="57" t="s">
        <v>22</v>
      </c>
      <c r="C41" s="58"/>
      <c r="D41" s="58"/>
      <c r="E41" s="59"/>
      <c r="F41" s="19">
        <f>SUM(F39:F40)</f>
        <v>256812.41999999998</v>
      </c>
    </row>
    <row r="42" spans="2:8" x14ac:dyDescent="0.25">
      <c r="B42" s="57" t="s">
        <v>23</v>
      </c>
      <c r="C42" s="58"/>
      <c r="D42" s="58"/>
      <c r="E42" s="59"/>
      <c r="F42" s="20">
        <v>58.988300000000002</v>
      </c>
    </row>
    <row r="43" spans="2:8" x14ac:dyDescent="0.25">
      <c r="B43" s="57" t="s">
        <v>24</v>
      </c>
      <c r="C43" s="58"/>
      <c r="D43" s="58"/>
      <c r="E43" s="59"/>
      <c r="F43" s="19">
        <f>+F41*F42</f>
        <v>15148928.074686</v>
      </c>
    </row>
    <row r="44" spans="2:8" ht="15.75" thickBot="1" x14ac:dyDescent="0.3">
      <c r="F44" s="1"/>
    </row>
    <row r="45" spans="2:8" ht="15.75" thickBot="1" x14ac:dyDescent="0.3">
      <c r="B45" s="60" t="s">
        <v>25</v>
      </c>
      <c r="C45" s="61"/>
      <c r="D45" s="61"/>
      <c r="E45" s="61"/>
      <c r="F45" s="21">
        <f>+F34+F43</f>
        <v>19616424.494686</v>
      </c>
    </row>
    <row r="46" spans="2:8" x14ac:dyDescent="0.25">
      <c r="B46" s="22"/>
      <c r="C46" s="22"/>
      <c r="D46" s="22"/>
      <c r="E46" s="22"/>
      <c r="F46" s="23"/>
    </row>
    <row r="47" spans="2:8" x14ac:dyDescent="0.25">
      <c r="B47" s="22"/>
      <c r="C47" s="22"/>
      <c r="D47" s="22"/>
      <c r="E47" s="22"/>
      <c r="F47" s="23"/>
    </row>
    <row r="48" spans="2:8" x14ac:dyDescent="0.25">
      <c r="B48" s="1"/>
      <c r="C48" s="1"/>
    </row>
    <row r="49" spans="2:6" x14ac:dyDescent="0.25">
      <c r="B49" s="24"/>
      <c r="C49" s="6"/>
      <c r="D49" s="5"/>
      <c r="F49" s="5"/>
    </row>
    <row r="50" spans="2:6" x14ac:dyDescent="0.25">
      <c r="B50" s="24"/>
      <c r="C50" s="6"/>
      <c r="D50" s="5"/>
      <c r="F50" s="5"/>
    </row>
  </sheetData>
  <mergeCells count="6">
    <mergeCell ref="B45:E45"/>
    <mergeCell ref="B9:F9"/>
    <mergeCell ref="B37:F37"/>
    <mergeCell ref="B41:E41"/>
    <mergeCell ref="B42:E42"/>
    <mergeCell ref="B43:E43"/>
  </mergeCells>
  <printOptions horizontalCentered="1"/>
  <pageMargins left="0.24" right="0.25" top="0.44" bottom="0.5" header="0.3" footer="0.3"/>
  <pageSetup scale="65" fitToHeight="0" orientation="portrait" r:id="rId1"/>
  <headerFooter>
    <oddFooter>&amp;R&amp;"Arial Nova Cond Light,Normal"&amp;10&amp;P de &amp;N</oddFooter>
  </headerFooter>
  <ignoredErrors>
    <ignoredError sqref="F16:F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682BC-E8E2-411A-9FAB-9140A2B0CABB}">
  <dimension ref="A3:N28"/>
  <sheetViews>
    <sheetView workbookViewId="0">
      <selection activeCell="I4" sqref="I4:J8"/>
    </sheetView>
  </sheetViews>
  <sheetFormatPr baseColWidth="10" defaultRowHeight="15" x14ac:dyDescent="0.25"/>
  <cols>
    <col min="1" max="1" width="13.85546875" style="1" bestFit="1" customWidth="1"/>
    <col min="2" max="2" width="24.85546875" style="1" bestFit="1" customWidth="1"/>
    <col min="3" max="4" width="33.7109375" style="33" customWidth="1"/>
    <col min="5" max="5" width="18.140625" style="1" bestFit="1" customWidth="1"/>
    <col min="7" max="7" width="11.42578125" style="1"/>
    <col min="9" max="16384" width="11.42578125" style="1"/>
  </cols>
  <sheetData>
    <row r="3" spans="1:14" ht="45" x14ac:dyDescent="0.25">
      <c r="A3" s="26">
        <v>44994</v>
      </c>
      <c r="B3" s="34" t="s">
        <v>5</v>
      </c>
      <c r="C3" s="35" t="s">
        <v>27</v>
      </c>
      <c r="D3" s="35" t="s">
        <v>29</v>
      </c>
      <c r="E3" s="27">
        <v>19902.84</v>
      </c>
      <c r="F3" s="1"/>
      <c r="G3" s="28" t="s">
        <v>28</v>
      </c>
      <c r="H3" s="1"/>
      <c r="I3" s="62" t="s">
        <v>64</v>
      </c>
      <c r="J3" s="62"/>
      <c r="K3" s="62"/>
      <c r="L3" s="62"/>
      <c r="M3" s="62"/>
      <c r="N3" s="62"/>
    </row>
    <row r="4" spans="1:14" ht="45" x14ac:dyDescent="0.25">
      <c r="A4" s="26">
        <v>45051</v>
      </c>
      <c r="B4" s="34" t="s">
        <v>6</v>
      </c>
      <c r="C4" s="35" t="s">
        <v>27</v>
      </c>
      <c r="D4" s="35" t="s">
        <v>29</v>
      </c>
      <c r="E4" s="27">
        <v>113603.09</v>
      </c>
      <c r="F4" s="1"/>
      <c r="G4" s="28" t="s">
        <v>28</v>
      </c>
      <c r="H4" s="1"/>
      <c r="I4" s="44"/>
      <c r="J4" s="44"/>
      <c r="K4" s="44"/>
      <c r="L4" s="44"/>
      <c r="M4" s="44"/>
      <c r="N4" s="44"/>
    </row>
    <row r="5" spans="1:14" ht="45" x14ac:dyDescent="0.25">
      <c r="A5" s="26">
        <v>45104</v>
      </c>
      <c r="B5" s="34" t="s">
        <v>7</v>
      </c>
      <c r="C5" s="35" t="s">
        <v>27</v>
      </c>
      <c r="D5" s="35" t="s">
        <v>29</v>
      </c>
      <c r="E5" s="27">
        <v>721570.78</v>
      </c>
      <c r="F5" s="1"/>
      <c r="G5" s="28" t="s">
        <v>28</v>
      </c>
      <c r="H5" s="1"/>
      <c r="I5" s="48" t="s">
        <v>65</v>
      </c>
      <c r="J5" s="49" t="s">
        <v>66</v>
      </c>
      <c r="K5" s="46"/>
      <c r="L5" s="46"/>
      <c r="M5" s="47"/>
      <c r="N5" s="47"/>
    </row>
    <row r="6" spans="1:14" x14ac:dyDescent="0.25">
      <c r="A6" s="26">
        <v>45287</v>
      </c>
      <c r="B6" s="36" t="s">
        <v>8</v>
      </c>
      <c r="C6" s="35" t="s">
        <v>9</v>
      </c>
      <c r="D6" s="35" t="s">
        <v>30</v>
      </c>
      <c r="E6" s="27">
        <v>4130</v>
      </c>
      <c r="F6" s="1"/>
      <c r="G6" s="28" t="s">
        <v>28</v>
      </c>
      <c r="H6" s="1"/>
      <c r="I6" s="48" t="s">
        <v>67</v>
      </c>
      <c r="J6" s="50">
        <v>5163</v>
      </c>
      <c r="K6" s="47"/>
      <c r="L6" s="47"/>
      <c r="M6" s="5"/>
      <c r="N6" s="8"/>
    </row>
    <row r="7" spans="1:14" x14ac:dyDescent="0.25">
      <c r="A7" s="26">
        <v>45288</v>
      </c>
      <c r="B7" s="36" t="s">
        <v>10</v>
      </c>
      <c r="C7" s="35" t="s">
        <v>31</v>
      </c>
      <c r="D7" s="35" t="s">
        <v>33</v>
      </c>
      <c r="E7" s="27">
        <v>1320</v>
      </c>
      <c r="F7" s="1"/>
      <c r="G7" s="28" t="s">
        <v>32</v>
      </c>
      <c r="H7" s="1"/>
      <c r="I7" s="48" t="s">
        <v>68</v>
      </c>
      <c r="J7" s="51" t="s">
        <v>69</v>
      </c>
      <c r="K7" s="47"/>
      <c r="L7" s="47"/>
      <c r="M7" s="47"/>
      <c r="N7" s="47"/>
    </row>
    <row r="8" spans="1:14" x14ac:dyDescent="0.25">
      <c r="A8" s="26">
        <v>45322</v>
      </c>
      <c r="B8" s="37" t="s">
        <v>11</v>
      </c>
      <c r="C8" s="35" t="s">
        <v>31</v>
      </c>
      <c r="D8" s="35" t="s">
        <v>33</v>
      </c>
      <c r="E8" s="27">
        <f>111375-E24-E25-E26-E27</f>
        <v>107295</v>
      </c>
      <c r="F8" s="1"/>
      <c r="G8" s="28" t="s">
        <v>32</v>
      </c>
      <c r="H8" s="1"/>
      <c r="I8" s="48" t="s">
        <v>70</v>
      </c>
      <c r="J8" s="52">
        <v>45322</v>
      </c>
      <c r="K8" s="47"/>
      <c r="L8" s="47"/>
      <c r="M8" s="5"/>
      <c r="N8" s="8"/>
    </row>
    <row r="9" spans="1:14" ht="30" x14ac:dyDescent="0.25">
      <c r="A9" s="32">
        <v>45291</v>
      </c>
      <c r="B9" s="2" t="s">
        <v>12</v>
      </c>
      <c r="C9" s="38" t="s">
        <v>34</v>
      </c>
      <c r="D9" s="38" t="s">
        <v>13</v>
      </c>
      <c r="E9" s="29">
        <f>509760-E14</f>
        <v>424800</v>
      </c>
      <c r="F9" s="1"/>
      <c r="G9" s="30" t="s">
        <v>28</v>
      </c>
      <c r="H9" s="1"/>
    </row>
    <row r="10" spans="1:14" x14ac:dyDescent="0.25">
      <c r="A10" s="32">
        <v>45291</v>
      </c>
      <c r="B10" s="2" t="s">
        <v>14</v>
      </c>
      <c r="C10" s="38" t="s">
        <v>35</v>
      </c>
      <c r="D10" s="38" t="s">
        <v>15</v>
      </c>
      <c r="E10" s="29">
        <f>2914279.84-E13</f>
        <v>2185708.42</v>
      </c>
      <c r="F10" s="1"/>
      <c r="G10" s="30" t="s">
        <v>28</v>
      </c>
      <c r="H10" s="1"/>
    </row>
    <row r="11" spans="1:14" ht="45" x14ac:dyDescent="0.25">
      <c r="A11" s="26">
        <v>44956</v>
      </c>
      <c r="B11" s="39" t="s">
        <v>36</v>
      </c>
      <c r="C11" s="35" t="s">
        <v>17</v>
      </c>
      <c r="D11" s="35" t="s">
        <v>37</v>
      </c>
      <c r="E11" s="27">
        <f>101812.42* 58.9883</f>
        <v>6005741.5746860001</v>
      </c>
      <c r="F11" s="1"/>
      <c r="G11" s="28" t="s">
        <v>28</v>
      </c>
      <c r="H11" s="1"/>
    </row>
    <row r="12" spans="1:14" ht="75" x14ac:dyDescent="0.25">
      <c r="A12" s="26">
        <v>44834</v>
      </c>
      <c r="B12" s="39" t="s">
        <v>36</v>
      </c>
      <c r="C12" s="35" t="s">
        <v>20</v>
      </c>
      <c r="D12" s="35" t="s">
        <v>37</v>
      </c>
      <c r="E12" s="27">
        <f>155000* 58.9883</f>
        <v>9143186.5</v>
      </c>
      <c r="F12" s="1"/>
      <c r="G12" s="28" t="s">
        <v>28</v>
      </c>
      <c r="H12" s="1"/>
    </row>
    <row r="13" spans="1:14" x14ac:dyDescent="0.25">
      <c r="A13" s="26">
        <v>45306</v>
      </c>
      <c r="B13" s="39" t="s">
        <v>38</v>
      </c>
      <c r="C13" s="35" t="s">
        <v>35</v>
      </c>
      <c r="D13" s="40" t="s">
        <v>15</v>
      </c>
      <c r="E13" s="27">
        <v>728571.42</v>
      </c>
      <c r="F13" s="1"/>
      <c r="G13" s="28" t="s">
        <v>28</v>
      </c>
      <c r="H13" s="1"/>
    </row>
    <row r="14" spans="1:14" ht="30" x14ac:dyDescent="0.25">
      <c r="A14" s="26">
        <v>45308</v>
      </c>
      <c r="B14" s="39" t="s">
        <v>39</v>
      </c>
      <c r="C14" s="35" t="s">
        <v>34</v>
      </c>
      <c r="D14" s="40" t="s">
        <v>13</v>
      </c>
      <c r="E14" s="27">
        <v>84960</v>
      </c>
      <c r="F14" s="1"/>
      <c r="G14" s="28" t="s">
        <v>28</v>
      </c>
      <c r="H14" s="1"/>
    </row>
    <row r="15" spans="1:14" ht="45" x14ac:dyDescent="0.25">
      <c r="A15" s="26">
        <v>45322</v>
      </c>
      <c r="B15" s="39" t="s">
        <v>40</v>
      </c>
      <c r="C15" s="35" t="s">
        <v>41</v>
      </c>
      <c r="D15" s="40" t="s">
        <v>42</v>
      </c>
      <c r="E15" s="27">
        <v>357.4</v>
      </c>
      <c r="F15" s="1"/>
      <c r="G15" s="28" t="s">
        <v>28</v>
      </c>
      <c r="H15" s="1"/>
    </row>
    <row r="16" spans="1:14" ht="45" x14ac:dyDescent="0.25">
      <c r="A16" s="26">
        <v>45322</v>
      </c>
      <c r="B16" s="39" t="s">
        <v>43</v>
      </c>
      <c r="C16" s="35" t="s">
        <v>41</v>
      </c>
      <c r="D16" s="40" t="s">
        <v>44</v>
      </c>
      <c r="E16" s="27">
        <v>616.6</v>
      </c>
      <c r="F16" s="1"/>
      <c r="G16" s="28" t="s">
        <v>28</v>
      </c>
      <c r="H16" s="1"/>
    </row>
    <row r="17" spans="1:8" ht="30" x14ac:dyDescent="0.25">
      <c r="A17" s="26">
        <v>45322</v>
      </c>
      <c r="B17" s="39" t="s">
        <v>45</v>
      </c>
      <c r="C17" s="35" t="s">
        <v>46</v>
      </c>
      <c r="D17" s="40" t="s">
        <v>47</v>
      </c>
      <c r="E17" s="27">
        <v>1680.56</v>
      </c>
      <c r="F17" s="1"/>
      <c r="G17" s="28" t="s">
        <v>28</v>
      </c>
      <c r="H17" s="1"/>
    </row>
    <row r="18" spans="1:8" ht="30" x14ac:dyDescent="0.25">
      <c r="A18" s="26">
        <v>45322</v>
      </c>
      <c r="B18" s="39" t="s">
        <v>48</v>
      </c>
      <c r="C18" s="35" t="s">
        <v>46</v>
      </c>
      <c r="D18" s="40" t="s">
        <v>49</v>
      </c>
      <c r="E18" s="27">
        <v>1499.54</v>
      </c>
      <c r="F18" s="1"/>
      <c r="G18" s="28" t="s">
        <v>28</v>
      </c>
      <c r="H18" s="1"/>
    </row>
    <row r="19" spans="1:8" x14ac:dyDescent="0.25">
      <c r="A19" s="26">
        <v>45322</v>
      </c>
      <c r="B19" s="39" t="s">
        <v>50</v>
      </c>
      <c r="C19" s="35" t="s">
        <v>46</v>
      </c>
      <c r="D19" s="40" t="s">
        <v>51</v>
      </c>
      <c r="E19" s="27">
        <v>28988.53</v>
      </c>
      <c r="F19" s="1"/>
      <c r="G19" s="28" t="s">
        <v>28</v>
      </c>
      <c r="H19" s="1"/>
    </row>
    <row r="20" spans="1:8" ht="30" x14ac:dyDescent="0.25">
      <c r="A20" s="26">
        <v>45322</v>
      </c>
      <c r="B20" s="39" t="s">
        <v>52</v>
      </c>
      <c r="C20" s="35" t="s">
        <v>46</v>
      </c>
      <c r="D20" s="40" t="s">
        <v>53</v>
      </c>
      <c r="E20" s="27">
        <v>2113.5500000000002</v>
      </c>
      <c r="F20" s="1"/>
      <c r="G20" s="28" t="s">
        <v>28</v>
      </c>
      <c r="H20" s="1"/>
    </row>
    <row r="21" spans="1:8" ht="30" x14ac:dyDescent="0.25">
      <c r="A21" s="26">
        <v>45322</v>
      </c>
      <c r="B21" s="39" t="s">
        <v>54</v>
      </c>
      <c r="C21" s="35" t="s">
        <v>46</v>
      </c>
      <c r="D21" s="40" t="s">
        <v>55</v>
      </c>
      <c r="E21" s="27">
        <v>128.96</v>
      </c>
      <c r="F21" s="1"/>
      <c r="G21" s="28" t="s">
        <v>28</v>
      </c>
      <c r="H21" s="1"/>
    </row>
    <row r="22" spans="1:8" x14ac:dyDescent="0.25">
      <c r="A22" s="26">
        <v>45322</v>
      </c>
      <c r="B22" s="39" t="s">
        <v>56</v>
      </c>
      <c r="C22" s="35" t="s">
        <v>46</v>
      </c>
      <c r="D22" s="40" t="s">
        <v>57</v>
      </c>
      <c r="E22" s="27">
        <v>18380.32</v>
      </c>
      <c r="F22" s="1"/>
      <c r="G22" s="28" t="s">
        <v>28</v>
      </c>
      <c r="H22" s="1"/>
    </row>
    <row r="23" spans="1:8" x14ac:dyDescent="0.25">
      <c r="A23" s="26">
        <v>45322</v>
      </c>
      <c r="B23" s="39" t="s">
        <v>58</v>
      </c>
      <c r="C23" s="35" t="s">
        <v>46</v>
      </c>
      <c r="D23" s="40" t="s">
        <v>57</v>
      </c>
      <c r="E23" s="27">
        <v>17789.41</v>
      </c>
      <c r="F23" s="1"/>
      <c r="G23" s="28" t="s">
        <v>28</v>
      </c>
      <c r="H23" s="1"/>
    </row>
    <row r="24" spans="1:8" x14ac:dyDescent="0.25">
      <c r="A24" s="26">
        <v>45300</v>
      </c>
      <c r="B24" s="39" t="s">
        <v>59</v>
      </c>
      <c r="C24" s="35" t="s">
        <v>31</v>
      </c>
      <c r="D24" s="40" t="s">
        <v>33</v>
      </c>
      <c r="E24" s="27">
        <v>1140</v>
      </c>
      <c r="F24" s="1"/>
      <c r="G24" s="28" t="s">
        <v>28</v>
      </c>
      <c r="H24" s="1"/>
    </row>
    <row r="25" spans="1:8" x14ac:dyDescent="0.25">
      <c r="A25" s="26">
        <v>45309</v>
      </c>
      <c r="B25" s="39" t="s">
        <v>60</v>
      </c>
      <c r="C25" s="35" t="s">
        <v>31</v>
      </c>
      <c r="D25" s="40" t="s">
        <v>33</v>
      </c>
      <c r="E25" s="27">
        <v>1200</v>
      </c>
      <c r="F25" s="1"/>
      <c r="G25" s="28" t="s">
        <v>28</v>
      </c>
      <c r="H25" s="1"/>
    </row>
    <row r="26" spans="1:8" x14ac:dyDescent="0.25">
      <c r="A26" s="26">
        <v>45315</v>
      </c>
      <c r="B26" s="39" t="s">
        <v>61</v>
      </c>
      <c r="C26" s="35" t="s">
        <v>31</v>
      </c>
      <c r="D26" s="40" t="s">
        <v>33</v>
      </c>
      <c r="E26" s="27">
        <v>660</v>
      </c>
      <c r="F26" s="1"/>
      <c r="G26" s="28" t="s">
        <v>28</v>
      </c>
      <c r="H26" s="1"/>
    </row>
    <row r="27" spans="1:8" x14ac:dyDescent="0.25">
      <c r="A27" s="26">
        <v>45322</v>
      </c>
      <c r="B27" s="39" t="s">
        <v>62</v>
      </c>
      <c r="C27" s="35" t="s">
        <v>31</v>
      </c>
      <c r="D27" s="40" t="s">
        <v>33</v>
      </c>
      <c r="E27" s="27">
        <v>1080</v>
      </c>
      <c r="F27" s="1"/>
      <c r="G27" s="28" t="s">
        <v>28</v>
      </c>
      <c r="H27" s="1"/>
    </row>
    <row r="28" spans="1:8" x14ac:dyDescent="0.25">
      <c r="E28" s="31">
        <f>SUM(E3:E27)</f>
        <v>19616424.494686004</v>
      </c>
    </row>
  </sheetData>
  <mergeCells count="1">
    <mergeCell ref="I3:N3"/>
  </mergeCells>
  <dataValidations count="2">
    <dataValidation type="list" allowBlank="1" showInputMessage="1" showErrorMessage="1" errorTitle="Entrada no válida" error="Indique el tipo de deuda según la lista desplegable. " promptTitle="Tipo de Deuda" prompt="Indique el tipo de deuda" sqref="G3:G5" xr:uid="{94123B21-50A1-4AB5-BE38-EB5DD6C8692C}">
      <formula1>#REF!</formula1>
    </dataValidation>
    <dataValidation type="list" allowBlank="1" showInputMessage="1" showErrorMessage="1" errorTitle="Entrada no válida" error="Indique el tipo de deuda según la lista desplegable" promptTitle="Tipo de deuda" prompt="Indique el tipo de deuda" sqref="G6:G9 G10 G11:G27" xr:uid="{B2559382-66A0-47D0-AFA9-0F0FDAAD1E0A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CXP 31 ene. 2024</vt:lpstr>
      <vt:lpstr>Hoja2</vt:lpstr>
      <vt:lpstr>'CXP 31 ene. 2024'!Área_de_impresión</vt:lpstr>
      <vt:lpstr>'CXP 31 ene.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2024-02-19T14:28:40Z</cp:lastPrinted>
  <dcterms:created xsi:type="dcterms:W3CDTF">2024-02-19T14:01:22Z</dcterms:created>
  <dcterms:modified xsi:type="dcterms:W3CDTF">2024-02-19T15:31:46Z</dcterms:modified>
</cp:coreProperties>
</file>