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maira Rodriguez\OneDrive - Codopesca\Escritorio\NUEVO PORTAL\EJECUCION PRESUPUESTARIA\2025\TRIMESTRALES\T1\"/>
    </mc:Choice>
  </mc:AlternateContent>
  <xr:revisionPtr revIDLastSave="0" documentId="8_{EA9544B9-04AA-4DBB-9EB6-B3D1990285A7}" xr6:coauthVersionLast="47" xr6:coauthVersionMax="47" xr10:uidLastSave="{00000000-0000-0000-0000-000000000000}"/>
  <bookViews>
    <workbookView xWindow="3375" yWindow="3375" windowWidth="12795" windowHeight="11385"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29" i="1"/>
  <c r="I30" i="1"/>
  <c r="I29" i="1"/>
  <c r="B45" i="1"/>
  <c r="B44" i="1"/>
  <c r="B43" i="1"/>
  <c r="I25" i="1" l="1"/>
</calcChain>
</file>

<file path=xl/sharedStrings.xml><?xml version="1.0" encoding="utf-8"?>
<sst xmlns="http://schemas.openxmlformats.org/spreadsheetml/2006/main" count="85" uniqueCount="81">
  <si>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</si>
  <si>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</si>
  <si>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</si>
  <si>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</si>
  <si>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</si>
  <si>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</si>
  <si>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</si>
  <si>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</si>
  <si>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</si>
  <si>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</si>
  <si>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</si>
  <si>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</si>
  <si>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</si>
  <si>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</si>
  <si>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</si>
  <si>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</si>
  <si>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</si>
  <si>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</si>
  <si>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</si>
  <si>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</si>
  <si>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</si>
  <si>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</si>
  <si>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</si>
  <si>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</si>
  <si>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</si>
  <si>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</si>
  <si>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</si>
  <si>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</si>
  <si>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</si>
  <si>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</si>
  <si>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</si>
  <si>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</si>
  <si>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</si>
  <si>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</si>
  <si>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</si>
  <si>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</si>
  <si>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</si>
  <si>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</si>
  <si>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</si>
  <si>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</si>
  <si>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</si>
  <si>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</si>
  <si>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</si>
  <si>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</si>
  <si>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</si>
  <si>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</si>
  <si>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</si>
  <si>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</si>
  <si>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</si>
  <si>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</si>
  <si>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5163-CONSEJO DOMINICANO DE PESCA Y ACUICULTURA</t>
  </si>
  <si>
    <t xml:space="preserve">	01-CONSEJO DOMINICANO DE PESCA Y ACUICULTURA</t>
  </si>
  <si>
    <t>0001-CONSEJO DOMINICANO DE PESCA Y ACUICULTURA</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</si>
  <si>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</si>
  <si>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</si>
  <si>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3.4.1</t>
  </si>
  <si>
    <t>11 - Fomento y regulación de las actividades pesqueras y acuícolas.</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</si>
  <si>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</si>
  <si>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</si>
  <si>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6319-Personas y empresas reciben licencias para comercialización y explotación</t>
  </si>
  <si>
    <t>Cantidad de licencias entregadas</t>
  </si>
  <si>
    <t>Este producto consiste en controlar y regularizar las licencias de importaciones y exportaciones relacionados al sector pesquero nacional.</t>
  </si>
  <si>
    <t>Enc. Departamento de Planificación y Desarrollo</t>
  </si>
  <si>
    <t>LAURA FLORENTINO</t>
  </si>
  <si>
    <t>DESARROLLO PRODUCTIVO</t>
  </si>
  <si>
    <t>Empleos suficientes y dignos</t>
  </si>
  <si>
    <t>Propiciar mayores niveles de inversión, tanto nacional como extranjera, en actividades de alto valor agregado y capacidad de generación de empleo decente</t>
  </si>
  <si>
    <t>Lineamientos para la Ejecución Presupuestaria 2025 del Gobierno General Nacional</t>
  </si>
  <si>
    <t>Cantidad de personas capacitadas</t>
  </si>
  <si>
    <t>03-Personas y empresas reciben capacitación en temas pesqueros y acuícolas para garantizar la producción sostenible de los sistemas de aguas dulces y marino costero.</t>
  </si>
  <si>
    <t>02-Personas y empresas reciben licencias para comercialización y explotación.</t>
  </si>
  <si>
    <t>Personas y empresas reciben capacitación en temas pesqueros y acuícolas garantizando la producción sostenible de los sistemas de aguas dulces y marino costero, fomentando el consumo y transformación del producto pesquero local.</t>
  </si>
  <si>
    <t>7979-Personas y empresas reciben capacitación en temas pesqueros y acuícolas para garantizar la producción sostenible de los sistemas de aguas dulces y marino costero.</t>
  </si>
  <si>
    <t>Mantener la cantidad de personas reguladas en la extracción y la recolección de recursos biológicos marino, mediante licencias para comercialización y explotación pesquera a nivel nacional, de 6,400 en el año 2024 a 6,400 en el año 2025 y capacitar 1,400 personas.</t>
  </si>
  <si>
    <t>Informe de Evaluación Trimestral de las Metas Físicas-Financieras</t>
  </si>
  <si>
    <t xml:space="preserve"> Programación Trimestral</t>
  </si>
  <si>
    <t>Ejecución Trimestral</t>
  </si>
  <si>
    <t>En el trimestre enero-marzo, se lograron un total de 1,416 renovaciones y emisiones de licencias de pescadores a nivel nacional. Este logro, corresponde al 97.66 % de la ejecución con respecto a lo programado para el trimestre. En cuanto a la ejecución financiera se logro un 79.10% en relación a lo programado.</t>
  </si>
  <si>
    <t>La desviación presentada de la ejecución presupuestaria del 21% por debajo del monto inicialmente programado, se debe principalmente a demoras en la aprobación de la cuota (17 de febrero) para el inicio oportuno de los procesos de compra de activos, formalización de contratos de alquiler y contratación de diversos servicios, lo cual impactó directamente en la ejecución financiera, no afectando a corto plazo las actividades operativas de la programación física como se puede notar en un cumplimiento del 97% de lo programado. Debido a la naturaleza de los procesos involucrados en la contratación y adquisición de estos bienes y servicios (comparación de precios y licitación), no fue posible alcanzar la etapa de devengado antes del cierre del trimestre evaluado. Cabe destacar que, si bien estos compromisos estaban debidamente contemplados en la planificación inicial, las circunstancias señaladas impidieron su ejecución dentro del periodo presupuestario establecido. Se están tomando las medidas necesarias para asegurar su cumplimiento en el siguiente periodo, con el objetivo de garantizar la continuidad de las operaciones y el logro de los objetivos institucionales. En cuanto a la meta física no se presentó desviación logrando el 97.66% de la misma.</t>
  </si>
  <si>
    <t xml:space="preserve">En el trimestre enero-marzo, se lograron un total de 103 beneficiarios de capacitaciones a nivel nacional. Este logro, corresponde al 29.43 % de la ejecución con respecto a lo programado para el trimestre. En cuanto a la ejecución financiera se logro un 49.80% en relación a lo programado.       </t>
  </si>
  <si>
    <t>La desviación presentada de un 51.20% en la ejecución financiera por debajo de lo programado, se debió a que los desembolsos para este producto se realizaron conforme a las solicitudes presentadas para cubrir las actividades programadas en la meta física. Cabe destacar, que el monto ejecutado corresponde mayormente a las remuneraciones del personal del área vinculada al producto. La desviación presentada de un 70.57% en la ejecución física por debajo de lo programado, se debió a que las solicitudes de capacitación tuvieron que ser postergadas o no ejecutadas, ya que no se contaban con las apropiaciones de la cuota hasta el (17 de febrero) para el inicio oportuno de los procesos de compra de refrigerios, logística, viáticos,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</si>
</sst>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ont>
    <font>
      <sz val="11"/>
      <name val="Calibri"/>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indexed="64"/>
      </right>
      <top style="thin">
        <color indexed="64"/>
      </top>
      <bottom style="thin">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 fillId="0" borderId="20" xfId="0" applyFont="1" applyBorder="1" applyAlignment="1">
      <alignment vertical="top"/>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1" fillId="0" borderId="31" xfId="0" applyFont="1" applyBorder="1" applyProtection="1">
      <protection locked="0"/>
    </xf>
    <xf numFmtId="166" fontId="17" fillId="0" borderId="36" xfId="0" applyNumberFormat="1" applyFont="1" applyBorder="1" applyAlignment="1" applyProtection="1">
      <alignment horizontal="center" vertical="center" wrapText="1" readingOrder="1"/>
      <protection locked="0"/>
    </xf>
    <xf numFmtId="0" fontId="15" fillId="8" borderId="37" xfId="0" applyFont="1" applyFill="1" applyBorder="1" applyAlignment="1">
      <alignment horizontal="center" vertical="center" wrapText="1" readingOrder="1"/>
    </xf>
    <xf numFmtId="0" fontId="11" fillId="0" borderId="39" xfId="0" applyFont="1" applyBorder="1" applyProtection="1">
      <protection locked="0"/>
    </xf>
    <xf numFmtId="0" fontId="16" fillId="0" borderId="25" xfId="0" applyFont="1" applyBorder="1" applyAlignment="1" applyProtection="1">
      <alignment horizontal="left" vertical="center" wrapText="1"/>
      <protection locked="0"/>
    </xf>
    <xf numFmtId="0" fontId="16" fillId="0" borderId="26" xfId="0" applyFont="1" applyBorder="1" applyAlignment="1" applyProtection="1">
      <alignment horizontal="center" vertical="center"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0" borderId="26" xfId="2" applyNumberFormat="1" applyFont="1" applyFill="1" applyBorder="1" applyAlignment="1" applyProtection="1">
      <alignment horizontal="center" vertical="center" wrapText="1" readingOrder="1"/>
      <protection locked="0"/>
    </xf>
    <xf numFmtId="167" fontId="16" fillId="0" borderId="23" xfId="0" applyNumberFormat="1" applyFont="1" applyBorder="1" applyAlignment="1" applyProtection="1">
      <alignment horizontal="center" vertical="center" wrapText="1" readingOrder="1"/>
      <protection locked="0"/>
    </xf>
    <xf numFmtId="0" fontId="22" fillId="0" borderId="38" xfId="0" applyFont="1" applyBorder="1" applyAlignment="1" applyProtection="1">
      <alignment horizontal="left" vertical="center" wrapText="1"/>
      <protection locked="0"/>
    </xf>
    <xf numFmtId="0" fontId="22" fillId="0" borderId="34" xfId="0" applyFont="1" applyBorder="1" applyAlignment="1" applyProtection="1">
      <alignment horizontal="center" vertical="center" wrapText="1"/>
      <protection locked="0"/>
    </xf>
    <xf numFmtId="165" fontId="22" fillId="0" borderId="34" xfId="0" applyNumberFormat="1" applyFont="1" applyBorder="1" applyAlignment="1" applyProtection="1">
      <alignment horizontal="center" vertical="center" wrapText="1" readingOrder="1"/>
      <protection locked="0"/>
    </xf>
    <xf numFmtId="166" fontId="22"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readingOrder="1"/>
      <protection locked="0"/>
    </xf>
    <xf numFmtId="165" fontId="22" fillId="0" borderId="34" xfId="0" applyNumberFormat="1" applyFont="1" applyBorder="1" applyAlignment="1" applyProtection="1">
      <alignment horizontal="center" vertical="center" wrapText="1"/>
      <protection locked="0"/>
    </xf>
    <xf numFmtId="10" fontId="22" fillId="0" borderId="34" xfId="2" applyNumberFormat="1" applyFont="1" applyFill="1" applyBorder="1" applyAlignment="1" applyProtection="1">
      <alignment horizontal="center" vertical="center" wrapText="1" readingOrder="1"/>
      <protection locked="0"/>
    </xf>
    <xf numFmtId="167" fontId="22" fillId="0" borderId="35"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3" fillId="0" borderId="0" xfId="0" applyFont="1" applyProtection="1">
      <protection locked="0"/>
    </xf>
    <xf numFmtId="0" fontId="9" fillId="0" borderId="30" xfId="0" applyFont="1" applyBorder="1" applyAlignment="1" applyProtection="1">
      <alignmen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0" xfId="0" applyFont="1" applyFill="1" applyBorder="1" applyAlignment="1">
      <alignment horizontal="center" vertical="center" wrapText="1"/>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3" fillId="0" borderId="0" xfId="0" applyFont="1" applyAlignment="1" applyProtection="1">
      <alignment horizontal="center"/>
      <protection locked="0"/>
    </xf>
    <xf numFmtId="0" fontId="11" fillId="0" borderId="10" xfId="0" applyFont="1" applyBorder="1" applyAlignment="1" applyProtection="1">
      <alignment horizontal="center"/>
      <protection locked="0"/>
    </xf>
    <xf numFmtId="0" fontId="17" fillId="0" borderId="0" xfId="0" applyFont="1" applyAlignment="1">
      <alignment horizontal="left" vertical="center"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1"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53976</xdr:rowOff>
    </xdr:from>
    <xdr:ext cx="1330325" cy="733424"/>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123825" y="53976"/>
          <a:ext cx="1330325" cy="73342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topLeftCell="A36" zoomScaleNormal="100" zoomScaleSheetLayoutView="100" workbookViewId="0">
      <selection activeCell="O39" sqref="O39"/>
    </sheetView>
  </sheetViews>
  <sheetFormatPr baseColWidth="10" defaultRowHeight="15" x14ac:dyDescent="0.25"/>
  <cols>
    <col min="1" max="1" width="23" style="6" customWidth="1"/>
    <col min="2" max="2" width="19.85546875" style="6" bestFit="1" customWidth="1"/>
    <col min="3" max="10" width="12.5703125" style="6" customWidth="1"/>
    <col min="11" max="11" width="11.42578125" style="6"/>
  </cols>
  <sheetData>
    <row r="1" spans="1:11" ht="21.75" thickBot="1" x14ac:dyDescent="0.3">
      <c r="A1" s="12"/>
      <c r="B1" s="60" t="s">
        <v>74</v>
      </c>
      <c r="C1" s="61"/>
      <c r="D1" s="61"/>
      <c r="E1" s="61"/>
      <c r="F1" s="61"/>
      <c r="G1" s="61"/>
      <c r="H1" s="61"/>
      <c r="I1" s="61"/>
      <c r="J1" s="62"/>
      <c r="K1" s="1"/>
    </row>
    <row r="2" spans="1:11" ht="21.75" thickBot="1" x14ac:dyDescent="0.3">
      <c r="A2" s="13"/>
      <c r="B2" s="63" t="s">
        <v>0</v>
      </c>
      <c r="C2" s="64"/>
      <c r="D2" s="63" t="s">
        <v>1</v>
      </c>
      <c r="E2" s="64"/>
      <c r="F2" s="64"/>
      <c r="G2" s="64"/>
      <c r="H2" s="65"/>
      <c r="I2" s="2" t="s">
        <v>2</v>
      </c>
      <c r="J2" s="3" t="s">
        <v>3</v>
      </c>
      <c r="K2" s="1"/>
    </row>
    <row r="3" spans="1:11" ht="21.75" thickBot="1" x14ac:dyDescent="0.3">
      <c r="A3" s="14"/>
      <c r="B3" s="66" t="s">
        <v>4</v>
      </c>
      <c r="C3" s="67"/>
      <c r="D3" s="66" t="s">
        <v>67</v>
      </c>
      <c r="E3" s="67"/>
      <c r="F3" s="67"/>
      <c r="G3" s="67"/>
      <c r="H3" s="68"/>
      <c r="I3" s="18">
        <v>45761</v>
      </c>
      <c r="J3" s="19">
        <v>1</v>
      </c>
      <c r="K3" s="1"/>
    </row>
    <row r="4" spans="1:11" x14ac:dyDescent="0.25">
      <c r="A4" s="69"/>
      <c r="B4" s="70"/>
      <c r="C4" s="70"/>
      <c r="D4" s="71"/>
      <c r="E4" s="71"/>
      <c r="F4" s="71"/>
      <c r="G4" s="71"/>
      <c r="H4" s="71"/>
      <c r="I4" s="70"/>
      <c r="J4" s="72"/>
      <c r="K4" s="1"/>
    </row>
    <row r="5" spans="1:11" ht="3" customHeight="1" x14ac:dyDescent="0.25">
      <c r="A5" s="54"/>
      <c r="B5" s="55"/>
      <c r="C5" s="55"/>
      <c r="D5" s="55"/>
      <c r="E5" s="55"/>
      <c r="F5" s="55"/>
      <c r="G5" s="55"/>
      <c r="H5" s="55"/>
      <c r="I5" s="55"/>
      <c r="J5" s="56"/>
      <c r="K5" s="1"/>
    </row>
    <row r="6" spans="1:11" ht="15.75" x14ac:dyDescent="0.25">
      <c r="A6" s="48" t="s">
        <v>5</v>
      </c>
      <c r="B6" s="49"/>
      <c r="C6" s="49"/>
      <c r="D6" s="49"/>
      <c r="E6" s="49"/>
      <c r="F6" s="49"/>
      <c r="G6" s="49"/>
      <c r="H6" s="49"/>
      <c r="I6" s="49"/>
      <c r="J6" s="50"/>
      <c r="K6" s="1"/>
    </row>
    <row r="7" spans="1:11" ht="15.75" x14ac:dyDescent="0.25">
      <c r="A7" s="57" t="s">
        <v>6</v>
      </c>
      <c r="B7" s="58"/>
      <c r="C7" s="58"/>
      <c r="D7" s="58"/>
      <c r="E7" s="58"/>
      <c r="F7" s="58"/>
      <c r="G7" s="58"/>
      <c r="H7" s="58"/>
      <c r="I7" s="58"/>
      <c r="J7" s="59"/>
      <c r="K7" s="1"/>
    </row>
    <row r="8" spans="1:11" ht="14.45" customHeight="1" x14ac:dyDescent="0.25">
      <c r="A8" s="4" t="s">
        <v>7</v>
      </c>
      <c r="B8" s="46" t="s">
        <v>50</v>
      </c>
      <c r="C8" s="46"/>
      <c r="D8" s="46"/>
      <c r="E8" s="46"/>
      <c r="F8" s="46"/>
      <c r="G8" s="46"/>
      <c r="H8" s="46"/>
      <c r="I8" s="46"/>
      <c r="J8" s="46"/>
      <c r="K8" s="1"/>
    </row>
    <row r="9" spans="1:11" ht="14.45" customHeight="1" x14ac:dyDescent="0.25">
      <c r="A9" s="15" t="s">
        <v>35</v>
      </c>
      <c r="B9" s="46" t="s">
        <v>51</v>
      </c>
      <c r="C9" s="46"/>
      <c r="D9" s="46"/>
      <c r="E9" s="46"/>
      <c r="F9" s="46"/>
      <c r="G9" s="46"/>
      <c r="H9" s="46"/>
      <c r="I9" s="46"/>
      <c r="J9" s="46"/>
      <c r="K9" s="1"/>
    </row>
    <row r="10" spans="1:11" ht="14.45" customHeight="1" x14ac:dyDescent="0.25">
      <c r="A10" s="15" t="s">
        <v>36</v>
      </c>
      <c r="B10" s="46" t="s">
        <v>52</v>
      </c>
      <c r="C10" s="46"/>
      <c r="D10" s="46"/>
      <c r="E10" s="46"/>
      <c r="F10" s="46"/>
      <c r="G10" s="46"/>
      <c r="H10" s="46"/>
      <c r="I10" s="46"/>
      <c r="J10" s="46"/>
      <c r="K10" s="1"/>
    </row>
    <row r="11" spans="1:11" ht="48.6" customHeight="1" x14ac:dyDescent="0.25">
      <c r="A11" s="4" t="s">
        <v>8</v>
      </c>
      <c r="B11" s="47" t="s">
        <v>53</v>
      </c>
      <c r="C11" s="47"/>
      <c r="D11" s="47"/>
      <c r="E11" s="47"/>
      <c r="F11" s="47"/>
      <c r="G11" s="47"/>
      <c r="H11" s="47"/>
      <c r="I11" s="47"/>
      <c r="J11" s="47"/>
    </row>
    <row r="12" spans="1:11" ht="45.95" customHeight="1" x14ac:dyDescent="0.25">
      <c r="A12" s="4" t="s">
        <v>9</v>
      </c>
      <c r="B12" s="47" t="s">
        <v>54</v>
      </c>
      <c r="C12" s="47"/>
      <c r="D12" s="47"/>
      <c r="E12" s="47"/>
      <c r="F12" s="47"/>
      <c r="G12" s="47"/>
      <c r="H12" s="47"/>
      <c r="I12" s="47"/>
      <c r="J12" s="47"/>
    </row>
    <row r="13" spans="1:11" ht="15.75" x14ac:dyDescent="0.25">
      <c r="A13" s="48" t="s">
        <v>10</v>
      </c>
      <c r="B13" s="49"/>
      <c r="C13" s="49"/>
      <c r="D13" s="49"/>
      <c r="E13" s="49"/>
      <c r="F13" s="49"/>
      <c r="G13" s="49"/>
      <c r="H13" s="49"/>
      <c r="I13" s="49"/>
      <c r="J13" s="50"/>
    </row>
    <row r="14" spans="1:11" ht="21.6" customHeight="1" x14ac:dyDescent="0.25">
      <c r="A14" s="4" t="s">
        <v>11</v>
      </c>
      <c r="B14" s="16">
        <v>3</v>
      </c>
      <c r="C14" s="51" t="s">
        <v>64</v>
      </c>
      <c r="D14" s="51"/>
      <c r="E14" s="51"/>
      <c r="F14" s="51"/>
      <c r="G14" s="51"/>
      <c r="H14" s="51"/>
      <c r="I14" s="51"/>
      <c r="J14" s="51"/>
    </row>
    <row r="15" spans="1:11" ht="21.95" customHeight="1" x14ac:dyDescent="0.25">
      <c r="A15" s="4" t="s">
        <v>12</v>
      </c>
      <c r="B15" s="7">
        <v>3.4</v>
      </c>
      <c r="C15" s="51" t="s">
        <v>65</v>
      </c>
      <c r="D15" s="51"/>
      <c r="E15" s="51"/>
      <c r="F15" s="51"/>
      <c r="G15" s="51"/>
      <c r="H15" s="51"/>
      <c r="I15" s="51"/>
      <c r="J15" s="51"/>
    </row>
    <row r="16" spans="1:11" ht="31.5" customHeight="1" x14ac:dyDescent="0.25">
      <c r="A16" s="4" t="s">
        <v>13</v>
      </c>
      <c r="B16" s="8" t="s">
        <v>55</v>
      </c>
      <c r="C16" s="51" t="s">
        <v>66</v>
      </c>
      <c r="D16" s="51"/>
      <c r="E16" s="51"/>
      <c r="F16" s="51"/>
      <c r="G16" s="51"/>
      <c r="H16" s="51"/>
      <c r="I16" s="51"/>
      <c r="J16" s="51"/>
    </row>
    <row r="17" spans="1:11" ht="15.75" x14ac:dyDescent="0.25">
      <c r="A17" s="48" t="s">
        <v>14</v>
      </c>
      <c r="B17" s="49"/>
      <c r="C17" s="49"/>
      <c r="D17" s="49"/>
      <c r="E17" s="49"/>
      <c r="F17" s="49"/>
      <c r="G17" s="49"/>
      <c r="H17" s="49"/>
      <c r="I17" s="49"/>
      <c r="J17" s="50"/>
    </row>
    <row r="18" spans="1:11" ht="23.1" customHeight="1" x14ac:dyDescent="0.25">
      <c r="A18" s="4" t="s">
        <v>15</v>
      </c>
      <c r="B18" s="42" t="s">
        <v>56</v>
      </c>
      <c r="C18" s="42"/>
      <c r="D18" s="42"/>
      <c r="E18" s="42"/>
      <c r="F18" s="42"/>
      <c r="G18" s="42"/>
      <c r="H18" s="42"/>
      <c r="I18" s="42"/>
      <c r="J18" s="43"/>
    </row>
    <row r="19" spans="1:11" ht="33" customHeight="1" x14ac:dyDescent="0.25">
      <c r="A19" s="9" t="s">
        <v>16</v>
      </c>
      <c r="B19" s="42" t="s">
        <v>57</v>
      </c>
      <c r="C19" s="42"/>
      <c r="D19" s="42"/>
      <c r="E19" s="42"/>
      <c r="F19" s="42"/>
      <c r="G19" s="42"/>
      <c r="H19" s="42"/>
      <c r="I19" s="42"/>
      <c r="J19" s="43"/>
    </row>
    <row r="20" spans="1:11" ht="24.6" customHeight="1" x14ac:dyDescent="0.25">
      <c r="A20" s="9" t="s">
        <v>17</v>
      </c>
      <c r="B20" s="42" t="s">
        <v>58</v>
      </c>
      <c r="C20" s="42"/>
      <c r="D20" s="42"/>
      <c r="E20" s="42"/>
      <c r="F20" s="42"/>
      <c r="G20" s="42"/>
      <c r="H20" s="42"/>
      <c r="I20" s="42"/>
      <c r="J20" s="43"/>
    </row>
    <row r="21" spans="1:11" ht="35.25" customHeight="1" x14ac:dyDescent="0.25">
      <c r="A21" s="9" t="s">
        <v>37</v>
      </c>
      <c r="B21" s="42" t="s">
        <v>73</v>
      </c>
      <c r="C21" s="42"/>
      <c r="D21" s="42"/>
      <c r="E21" s="42"/>
      <c r="F21" s="42"/>
      <c r="G21" s="42"/>
      <c r="H21" s="42"/>
      <c r="I21" s="42"/>
      <c r="J21" s="43"/>
      <c r="K21" s="1"/>
    </row>
    <row r="22" spans="1:11" ht="15.75" x14ac:dyDescent="0.25">
      <c r="A22" s="48" t="s">
        <v>18</v>
      </c>
      <c r="B22" s="49"/>
      <c r="C22" s="49"/>
      <c r="D22" s="49"/>
      <c r="E22" s="49"/>
      <c r="F22" s="49"/>
      <c r="G22" s="49"/>
      <c r="H22" s="49"/>
      <c r="I22" s="49"/>
      <c r="J22" s="50"/>
    </row>
    <row r="23" spans="1:11" ht="15.75" x14ac:dyDescent="0.25">
      <c r="A23" s="57" t="s">
        <v>19</v>
      </c>
      <c r="B23" s="58"/>
      <c r="C23" s="58"/>
      <c r="D23" s="58"/>
      <c r="E23" s="58"/>
      <c r="F23" s="58"/>
      <c r="G23" s="58"/>
      <c r="H23" s="58"/>
      <c r="I23" s="58"/>
      <c r="J23" s="59"/>
      <c r="K23" s="1"/>
    </row>
    <row r="24" spans="1:11" ht="15" customHeight="1" x14ac:dyDescent="0.25">
      <c r="A24" s="94" t="s">
        <v>20</v>
      </c>
      <c r="B24" s="82"/>
      <c r="C24" s="79" t="s">
        <v>21</v>
      </c>
      <c r="D24" s="81"/>
      <c r="E24" s="81"/>
      <c r="F24" s="81" t="s">
        <v>22</v>
      </c>
      <c r="G24" s="81"/>
      <c r="H24" s="82"/>
      <c r="I24" s="79" t="s">
        <v>23</v>
      </c>
      <c r="J24" s="80"/>
    </row>
    <row r="25" spans="1:11" x14ac:dyDescent="0.25">
      <c r="A25" s="52">
        <v>276225000</v>
      </c>
      <c r="B25" s="53"/>
      <c r="C25" s="76">
        <v>305739216</v>
      </c>
      <c r="D25" s="77"/>
      <c r="E25" s="78"/>
      <c r="F25" s="76">
        <v>50677941.530000001</v>
      </c>
      <c r="G25" s="77"/>
      <c r="H25" s="78"/>
      <c r="I25" s="83">
        <f>+IF(F25&gt;0,F25/C25,0)</f>
        <v>0.16575545065177377</v>
      </c>
      <c r="J25" s="84"/>
    </row>
    <row r="26" spans="1:11" ht="15.75" x14ac:dyDescent="0.25">
      <c r="A26" s="57" t="s">
        <v>24</v>
      </c>
      <c r="B26" s="58"/>
      <c r="C26" s="58"/>
      <c r="D26" s="58"/>
      <c r="E26" s="58"/>
      <c r="F26" s="58"/>
      <c r="G26" s="58"/>
      <c r="H26" s="58"/>
      <c r="I26" s="58"/>
      <c r="J26" s="59"/>
      <c r="K26" s="1"/>
    </row>
    <row r="27" spans="1:11" x14ac:dyDescent="0.25">
      <c r="A27" s="5"/>
      <c r="B27"/>
      <c r="C27" s="73" t="s">
        <v>25</v>
      </c>
      <c r="D27" s="74"/>
      <c r="E27" s="73" t="s">
        <v>75</v>
      </c>
      <c r="F27" s="74"/>
      <c r="G27" s="73" t="s">
        <v>76</v>
      </c>
      <c r="H27" s="73"/>
      <c r="I27" s="73" t="s">
        <v>26</v>
      </c>
      <c r="J27" s="75"/>
    </row>
    <row r="28" spans="1:11" ht="38.25" x14ac:dyDescent="0.25">
      <c r="A28" s="22" t="s">
        <v>27</v>
      </c>
      <c r="B28" s="10" t="s">
        <v>28</v>
      </c>
      <c r="C28" s="10" t="s">
        <v>38</v>
      </c>
      <c r="D28" s="10" t="s">
        <v>39</v>
      </c>
      <c r="E28" s="10" t="s">
        <v>41</v>
      </c>
      <c r="F28" s="10" t="s">
        <v>42</v>
      </c>
      <c r="G28" s="10" t="s">
        <v>43</v>
      </c>
      <c r="H28" s="10" t="s">
        <v>44</v>
      </c>
      <c r="I28" s="10" t="s">
        <v>45</v>
      </c>
      <c r="J28" s="11" t="s">
        <v>46</v>
      </c>
    </row>
    <row r="29" spans="1:11" ht="51" customHeight="1" x14ac:dyDescent="0.25">
      <c r="A29" s="24" t="s">
        <v>59</v>
      </c>
      <c r="B29" s="25" t="s">
        <v>60</v>
      </c>
      <c r="C29" s="26">
        <v>6400</v>
      </c>
      <c r="D29" s="27">
        <v>260093166</v>
      </c>
      <c r="E29" s="26">
        <v>1450</v>
      </c>
      <c r="F29" s="27">
        <v>56910272.200000003</v>
      </c>
      <c r="G29" s="28">
        <v>1416</v>
      </c>
      <c r="H29" s="27">
        <v>45014938.079999998</v>
      </c>
      <c r="I29" s="29">
        <f t="shared" ref="I29" si="0">IF(G29&gt;0,G29/E29,0)</f>
        <v>0.97655172413793101</v>
      </c>
      <c r="J29" s="30">
        <f t="shared" ref="J29" si="1">IF(H29&gt;0,H29/F29,0)</f>
        <v>0.79098089571253172</v>
      </c>
    </row>
    <row r="30" spans="1:11" ht="88.5" customHeight="1" x14ac:dyDescent="0.25">
      <c r="A30" s="31" t="s">
        <v>72</v>
      </c>
      <c r="B30" s="32" t="s">
        <v>68</v>
      </c>
      <c r="C30" s="33">
        <v>1400</v>
      </c>
      <c r="D30" s="34">
        <v>16131834</v>
      </c>
      <c r="E30" s="35">
        <v>350</v>
      </c>
      <c r="F30" s="34">
        <v>3292208.6</v>
      </c>
      <c r="G30" s="36">
        <v>103</v>
      </c>
      <c r="H30" s="34">
        <v>1639480.2</v>
      </c>
      <c r="I30" s="37">
        <f>IF(G30&gt;0,G30/E30,0)</f>
        <v>0.29428571428571426</v>
      </c>
      <c r="J30" s="38">
        <f>IF(H30&gt;0,H30/F30,0)</f>
        <v>0.49798794645029476</v>
      </c>
    </row>
    <row r="31" spans="1:11" ht="15.75" x14ac:dyDescent="0.25">
      <c r="A31" s="88" t="s">
        <v>29</v>
      </c>
      <c r="B31" s="89"/>
      <c r="C31" s="89"/>
      <c r="D31" s="89"/>
      <c r="E31" s="89"/>
      <c r="F31" s="89"/>
      <c r="G31" s="89"/>
      <c r="H31" s="89"/>
      <c r="I31" s="89"/>
      <c r="J31" s="90"/>
    </row>
    <row r="32" spans="1:11" ht="15.75" x14ac:dyDescent="0.25">
      <c r="A32" s="91" t="s">
        <v>30</v>
      </c>
      <c r="B32" s="92"/>
      <c r="C32" s="92"/>
      <c r="D32" s="92"/>
      <c r="E32" s="92"/>
      <c r="F32" s="92"/>
      <c r="G32" s="92"/>
      <c r="H32" s="92"/>
      <c r="I32" s="92"/>
      <c r="J32" s="93"/>
      <c r="K32" s="1"/>
    </row>
    <row r="33" spans="1:11" ht="15" customHeight="1" x14ac:dyDescent="0.25">
      <c r="A33" s="39" t="s">
        <v>31</v>
      </c>
      <c r="B33" s="42" t="s">
        <v>70</v>
      </c>
      <c r="C33" s="42"/>
      <c r="D33" s="42"/>
      <c r="E33" s="42"/>
      <c r="F33" s="42"/>
      <c r="G33" s="42"/>
      <c r="H33" s="42"/>
      <c r="I33" s="42"/>
      <c r="J33" s="43"/>
    </row>
    <row r="34" spans="1:11" ht="30" x14ac:dyDescent="0.25">
      <c r="A34" s="39" t="s">
        <v>32</v>
      </c>
      <c r="B34" s="42" t="s">
        <v>61</v>
      </c>
      <c r="C34" s="42"/>
      <c r="D34" s="42"/>
      <c r="E34" s="42"/>
      <c r="F34" s="42"/>
      <c r="G34" s="42"/>
      <c r="H34" s="42"/>
      <c r="I34" s="42"/>
      <c r="J34" s="43"/>
    </row>
    <row r="35" spans="1:11" ht="47.45" customHeight="1" x14ac:dyDescent="0.25">
      <c r="A35" s="39" t="s">
        <v>33</v>
      </c>
      <c r="B35" s="42" t="s">
        <v>77</v>
      </c>
      <c r="C35" s="42"/>
      <c r="D35" s="42"/>
      <c r="E35" s="42"/>
      <c r="F35" s="42"/>
      <c r="G35" s="42"/>
      <c r="H35" s="42"/>
      <c r="I35" s="42"/>
      <c r="J35" s="43"/>
    </row>
    <row r="36" spans="1:11" ht="144" customHeight="1" x14ac:dyDescent="0.25">
      <c r="A36" s="39" t="s">
        <v>34</v>
      </c>
      <c r="B36" s="42" t="s">
        <v>78</v>
      </c>
      <c r="C36" s="42"/>
      <c r="D36" s="42"/>
      <c r="E36" s="42"/>
      <c r="F36" s="42"/>
      <c r="G36" s="42"/>
      <c r="H36" s="42"/>
      <c r="I36" s="42"/>
      <c r="J36" s="43"/>
    </row>
    <row r="37" spans="1:11" ht="32.1" customHeight="1" x14ac:dyDescent="0.25">
      <c r="A37" s="39" t="s">
        <v>31</v>
      </c>
      <c r="B37" s="42" t="s">
        <v>69</v>
      </c>
      <c r="C37" s="42"/>
      <c r="D37" s="42"/>
      <c r="E37" s="42"/>
      <c r="F37" s="42"/>
      <c r="G37" s="42"/>
      <c r="H37" s="42"/>
      <c r="I37" s="42"/>
      <c r="J37" s="43"/>
      <c r="K37" s="40"/>
    </row>
    <row r="38" spans="1:11" ht="29.1" customHeight="1" x14ac:dyDescent="0.25">
      <c r="A38" s="39" t="s">
        <v>32</v>
      </c>
      <c r="B38" s="42" t="s">
        <v>71</v>
      </c>
      <c r="C38" s="42"/>
      <c r="D38" s="42"/>
      <c r="E38" s="42"/>
      <c r="F38" s="42"/>
      <c r="G38" s="42"/>
      <c r="H38" s="42"/>
      <c r="I38" s="42"/>
      <c r="J38" s="43"/>
      <c r="K38" s="40"/>
    </row>
    <row r="39" spans="1:11" ht="39.950000000000003" customHeight="1" x14ac:dyDescent="0.25">
      <c r="A39" s="39" t="s">
        <v>33</v>
      </c>
      <c r="B39" s="42" t="s">
        <v>79</v>
      </c>
      <c r="C39" s="42"/>
      <c r="D39" s="42"/>
      <c r="E39" s="42"/>
      <c r="F39" s="42"/>
      <c r="G39" s="42"/>
      <c r="H39" s="42"/>
      <c r="I39" s="42"/>
      <c r="J39" s="43"/>
      <c r="K39" s="40"/>
    </row>
    <row r="40" spans="1:11" ht="95.1" customHeight="1" x14ac:dyDescent="0.25">
      <c r="A40" s="41" t="s">
        <v>34</v>
      </c>
      <c r="B40" s="44" t="s">
        <v>80</v>
      </c>
      <c r="C40" s="44"/>
      <c r="D40" s="44"/>
      <c r="E40" s="44"/>
      <c r="F40" s="44"/>
      <c r="G40" s="44"/>
      <c r="H40" s="44"/>
      <c r="I40" s="44"/>
      <c r="J40" s="45"/>
      <c r="K40" s="40"/>
    </row>
    <row r="41" spans="1:11" ht="30.75" customHeight="1" x14ac:dyDescent="0.25">
      <c r="A41" s="87" t="s">
        <v>40</v>
      </c>
      <c r="B41" s="87"/>
      <c r="C41" s="87"/>
      <c r="D41" s="87"/>
      <c r="E41" s="87"/>
      <c r="F41" s="87"/>
      <c r="G41" s="87"/>
      <c r="H41" s="87"/>
      <c r="I41" s="87"/>
      <c r="J41" s="87"/>
    </row>
    <row r="42" spans="1:11" x14ac:dyDescent="0.25">
      <c r="A42" s="20"/>
    </row>
    <row r="43" spans="1:11" ht="15.75" thickBot="1" x14ac:dyDescent="0.3">
      <c r="A43" s="17" t="s">
        <v>47</v>
      </c>
      <c r="B43" s="21">
        <f>+A25</f>
        <v>276225000</v>
      </c>
      <c r="G43" s="86"/>
      <c r="H43" s="86"/>
      <c r="I43" s="86"/>
      <c r="J43" s="86"/>
    </row>
    <row r="44" spans="1:11" x14ac:dyDescent="0.25">
      <c r="A44" s="17" t="s">
        <v>48</v>
      </c>
      <c r="B44" s="21">
        <f>+C25</f>
        <v>305739216</v>
      </c>
      <c r="G44" s="85" t="s">
        <v>63</v>
      </c>
      <c r="H44" s="85"/>
      <c r="I44" s="85"/>
      <c r="J44" s="85"/>
    </row>
    <row r="45" spans="1:11" x14ac:dyDescent="0.25">
      <c r="A45" s="17" t="s">
        <v>49</v>
      </c>
      <c r="B45" s="21">
        <f>F25</f>
        <v>50677941.530000001</v>
      </c>
      <c r="G45" s="85" t="s">
        <v>62</v>
      </c>
      <c r="H45" s="85"/>
      <c r="I45" s="85"/>
      <c r="J45" s="85"/>
    </row>
    <row r="46" spans="1:11" x14ac:dyDescent="0.25">
      <c r="A46" s="23"/>
      <c r="B46" s="23"/>
    </row>
  </sheetData>
  <mergeCells count="52">
    <mergeCell ref="G45:J45"/>
    <mergeCell ref="C15:J15"/>
    <mergeCell ref="G43:J43"/>
    <mergeCell ref="G44:J44"/>
    <mergeCell ref="A41:J41"/>
    <mergeCell ref="C16:J16"/>
    <mergeCell ref="A17:J17"/>
    <mergeCell ref="B18:J18"/>
    <mergeCell ref="B19:J19"/>
    <mergeCell ref="B20:J20"/>
    <mergeCell ref="B21:J21"/>
    <mergeCell ref="A31:J31"/>
    <mergeCell ref="A32:J32"/>
    <mergeCell ref="A22:J22"/>
    <mergeCell ref="A23:J23"/>
    <mergeCell ref="A24:B24"/>
    <mergeCell ref="I24:J24"/>
    <mergeCell ref="C24:E24"/>
    <mergeCell ref="F24:H24"/>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37:J37"/>
    <mergeCell ref="B38:J38"/>
    <mergeCell ref="B39:J39"/>
    <mergeCell ref="B40:J40"/>
    <mergeCell ref="B8:J8"/>
    <mergeCell ref="B11:J11"/>
    <mergeCell ref="B12:J12"/>
    <mergeCell ref="A13:J13"/>
    <mergeCell ref="C14:J14"/>
    <mergeCell ref="B9:J9"/>
    <mergeCell ref="B10:J10"/>
    <mergeCell ref="B33:J33"/>
    <mergeCell ref="B34:J34"/>
    <mergeCell ref="B35:J35"/>
    <mergeCell ref="B36:J36"/>
    <mergeCell ref="A25:B25"/>
  </mergeCells>
  <phoneticPr fontId="21" type="noConversion"/>
  <dataValidations count="15">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B43:B44 F28:F30" xr:uid="{247AEBBA-5BB4-404D-982B-514E41C68A75}"/>
    <dataValidation allowBlank="1" showInputMessage="1" showErrorMessage="1" prompt="Meta anual del indicador" sqref="C28:C30 E28:E30"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De existir desvío, explicar razones." sqref="B36:J36 B40:J40" xr:uid="{15752D16-318A-466B-84D2-F16C378EE918}"/>
    <dataValidation allowBlank="1" showInputMessage="1" showErrorMessage="1" prompt="1. Describir lo plasmado en el presupuesto_x000a_2. Describir lo alcanzado en términos financieros y de producción " sqref="B35:J35 B39:J39" xr:uid="{A72D67B3-A10B-4E8F-9A22-A756D2816C9A}"/>
    <dataValidation allowBlank="1" showInputMessage="1" showErrorMessage="1" prompt="¿En qué consiste el producto? su objetivo" sqref="B34:J34 B38:J38" xr:uid="{DBB8EF27-CD2A-4C2D-855A-B0C673551EE2}"/>
    <dataValidation allowBlank="1" showInputMessage="1" showErrorMessage="1" prompt="Nombre del producto" sqref="B33:J33 B37:J37" xr:uid="{D8CD415A-9C51-4230-94FE-180E7AE22EF2}"/>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3F158C1C-64B4-45EC-B3C7-C2489CED2104}"/>
    <dataValidation allowBlank="1" sqref="A8" xr:uid="{4E4D531B-D39C-42CD-8509-9C2E6575184D}"/>
  </dataValidations>
  <printOptions horizontalCentered="1" verticalCentered="1"/>
  <pageMargins left="0.86614173228346458" right="0.86614173228346458" top="0.19685039370078741" bottom="0.19685039370078741" header="0.39370078740157483" footer="0.19685039370078741"/>
  <pageSetup scale="60"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Omaira Rodriguez</cp:lastModifiedBy>
  <cp:lastPrinted>2025-04-14T14:39:38Z</cp:lastPrinted>
  <dcterms:created xsi:type="dcterms:W3CDTF">2021-03-22T15:50:10Z</dcterms:created>
  <dcterms:modified xsi:type="dcterms:W3CDTF">2025-10-07T14:01:17Z</dcterms:modified>
</cp:coreProperties>
</file>