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"/>
    </mc:Choice>
  </mc:AlternateContent>
  <xr:revisionPtr revIDLastSave="340" documentId="8_{BEF8C0BF-4BAD-42BC-B1BB-7C466DB773EF}" xr6:coauthVersionLast="47" xr6:coauthVersionMax="47" xr10:uidLastSave="{6D6C68EB-D1ED-4CD7-A9B0-82CFFA005AF8}"/>
  <bookViews>
    <workbookView xWindow="-120" yWindow="-120" windowWidth="20730" windowHeight="11160" xr2:uid="{66367A4D-1E19-40C2-A3BE-3C82D4AD968D}"/>
  </bookViews>
  <sheets>
    <sheet name="Material gastables" sheetId="1" r:id="rId1"/>
    <sheet name="Insumos" sheetId="2" r:id="rId2"/>
    <sheet name="Limpieza" sheetId="3" r:id="rId3"/>
  </sheets>
  <definedNames>
    <definedName name="_xlnm.Print_Area" localSheetId="1">Insumos!$A$1:$I$89</definedName>
    <definedName name="_xlnm.Print_Area" localSheetId="2">Limpieza!$A$1:$H$123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3" l="1"/>
  <c r="E113" i="3"/>
  <c r="F113" i="3" s="1"/>
  <c r="G113" i="3" s="1"/>
  <c r="E112" i="3"/>
  <c r="F112" i="3" s="1"/>
  <c r="G112" i="3" s="1"/>
  <c r="E111" i="3"/>
  <c r="F111" i="3" s="1"/>
  <c r="G111" i="3" s="1"/>
  <c r="E110" i="3"/>
  <c r="F110" i="3" s="1"/>
  <c r="G110" i="3" s="1"/>
  <c r="E109" i="3"/>
  <c r="F109" i="3" s="1"/>
  <c r="G109" i="3" s="1"/>
  <c r="E108" i="3"/>
  <c r="F108" i="3" s="1"/>
  <c r="G108" i="3" s="1"/>
  <c r="E107" i="3"/>
  <c r="F107" i="3" s="1"/>
  <c r="G107" i="3" s="1"/>
  <c r="E106" i="3"/>
  <c r="F106" i="3" s="1"/>
  <c r="G106" i="3" s="1"/>
  <c r="E105" i="3"/>
  <c r="F105" i="3" s="1"/>
  <c r="G105" i="3" s="1"/>
  <c r="E104" i="3"/>
  <c r="F104" i="3" s="1"/>
  <c r="G104" i="3" s="1"/>
  <c r="E103" i="3"/>
  <c r="F103" i="3" s="1"/>
  <c r="G103" i="3" s="1"/>
  <c r="E102" i="3"/>
  <c r="F102" i="3" s="1"/>
  <c r="G102" i="3" s="1"/>
  <c r="E101" i="3"/>
  <c r="F101" i="3" s="1"/>
  <c r="G101" i="3" s="1"/>
  <c r="E100" i="3"/>
  <c r="F100" i="3" s="1"/>
  <c r="G100" i="3" s="1"/>
  <c r="E99" i="3"/>
  <c r="F99" i="3" s="1"/>
  <c r="G99" i="3" s="1"/>
  <c r="E98" i="3"/>
  <c r="F98" i="3" s="1"/>
  <c r="G98" i="3" s="1"/>
  <c r="E97" i="3"/>
  <c r="F97" i="3" s="1"/>
  <c r="G97" i="3" s="1"/>
  <c r="E96" i="3"/>
  <c r="F96" i="3" s="1"/>
  <c r="G96" i="3" s="1"/>
  <c r="E95" i="3"/>
  <c r="F95" i="3" s="1"/>
  <c r="G95" i="3" s="1"/>
  <c r="E94" i="3"/>
  <c r="F94" i="3" s="1"/>
  <c r="G94" i="3" s="1"/>
  <c r="E93" i="3"/>
  <c r="F93" i="3" s="1"/>
  <c r="G93" i="3" s="1"/>
  <c r="E92" i="3"/>
  <c r="F92" i="3" s="1"/>
  <c r="G92" i="3" s="1"/>
  <c r="E91" i="3"/>
  <c r="F91" i="3" s="1"/>
  <c r="G91" i="3" s="1"/>
  <c r="E90" i="3"/>
  <c r="F90" i="3" s="1"/>
  <c r="G90" i="3" s="1"/>
  <c r="E89" i="3"/>
  <c r="F89" i="3" s="1"/>
  <c r="G89" i="3" s="1"/>
  <c r="E88" i="3"/>
  <c r="F88" i="3" s="1"/>
  <c r="G88" i="3" s="1"/>
  <c r="E87" i="3"/>
  <c r="F87" i="3" s="1"/>
  <c r="G87" i="3" s="1"/>
  <c r="E86" i="3"/>
  <c r="F86" i="3" s="1"/>
  <c r="G86" i="3" s="1"/>
  <c r="E85" i="3"/>
  <c r="F85" i="3" s="1"/>
  <c r="G85" i="3" s="1"/>
  <c r="E84" i="3"/>
  <c r="F84" i="3" s="1"/>
  <c r="D80" i="2"/>
  <c r="E79" i="2"/>
  <c r="F79" i="2" s="1"/>
  <c r="G79" i="2" s="1"/>
  <c r="E78" i="2"/>
  <c r="F78" i="2" s="1"/>
  <c r="G78" i="2" s="1"/>
  <c r="E77" i="2"/>
  <c r="F77" i="2" s="1"/>
  <c r="G77" i="2" s="1"/>
  <c r="F76" i="2"/>
  <c r="G76" i="2" s="1"/>
  <c r="E75" i="2"/>
  <c r="F75" i="2" s="1"/>
  <c r="G75" i="2" s="1"/>
  <c r="E74" i="2"/>
  <c r="F74" i="2" s="1"/>
  <c r="G74" i="2" s="1"/>
  <c r="E73" i="2"/>
  <c r="F73" i="2" s="1"/>
  <c r="G73" i="2" s="1"/>
  <c r="E72" i="2"/>
  <c r="F72" i="2" s="1"/>
  <c r="G72" i="2" s="1"/>
  <c r="E71" i="2"/>
  <c r="F71" i="2" s="1"/>
  <c r="G71" i="2" s="1"/>
  <c r="E70" i="2"/>
  <c r="F70" i="2" s="1"/>
  <c r="G70" i="2" s="1"/>
  <c r="E69" i="2"/>
  <c r="F69" i="2" s="1"/>
  <c r="G69" i="2" s="1"/>
  <c r="E68" i="2"/>
  <c r="F68" i="2" s="1"/>
  <c r="G68" i="2" s="1"/>
  <c r="E67" i="2"/>
  <c r="F67" i="2" s="1"/>
  <c r="G67" i="2" s="1"/>
  <c r="E66" i="2"/>
  <c r="F66" i="2" s="1"/>
  <c r="G66" i="2" s="1"/>
  <c r="E65" i="2"/>
  <c r="F65" i="2" s="1"/>
  <c r="G65" i="2" s="1"/>
  <c r="E64" i="2"/>
  <c r="F64" i="2" s="1"/>
  <c r="G64" i="2" s="1"/>
  <c r="F63" i="2"/>
  <c r="G63" i="2" s="1"/>
  <c r="E62" i="2"/>
  <c r="F62" i="2" s="1"/>
  <c r="G62" i="2" s="1"/>
  <c r="E61" i="2"/>
  <c r="F61" i="2" s="1"/>
  <c r="D250" i="1"/>
  <c r="E250" i="1" s="1"/>
  <c r="E249" i="1"/>
  <c r="F249" i="1" s="1"/>
  <c r="G249" i="1" s="1"/>
  <c r="E248" i="1"/>
  <c r="F248" i="1" s="1"/>
  <c r="G248" i="1" s="1"/>
  <c r="E247" i="1"/>
  <c r="F247" i="1" s="1"/>
  <c r="G247" i="1" s="1"/>
  <c r="E246" i="1"/>
  <c r="F246" i="1" s="1"/>
  <c r="G246" i="1" s="1"/>
  <c r="E245" i="1"/>
  <c r="F245" i="1" s="1"/>
  <c r="G245" i="1" s="1"/>
  <c r="E244" i="1"/>
  <c r="F244" i="1" s="1"/>
  <c r="G244" i="1" s="1"/>
  <c r="E243" i="1"/>
  <c r="F243" i="1" s="1"/>
  <c r="G243" i="1" s="1"/>
  <c r="E242" i="1"/>
  <c r="F242" i="1" s="1"/>
  <c r="G242" i="1" s="1"/>
  <c r="E241" i="1"/>
  <c r="F241" i="1" s="1"/>
  <c r="G241" i="1" s="1"/>
  <c r="E240" i="1"/>
  <c r="F240" i="1" s="1"/>
  <c r="G240" i="1" s="1"/>
  <c r="E239" i="1"/>
  <c r="F239" i="1" s="1"/>
  <c r="G239" i="1" s="1"/>
  <c r="E238" i="1"/>
  <c r="F238" i="1" s="1"/>
  <c r="G238" i="1" s="1"/>
  <c r="E237" i="1"/>
  <c r="F237" i="1" s="1"/>
  <c r="G237" i="1" s="1"/>
  <c r="E236" i="1"/>
  <c r="F236" i="1" s="1"/>
  <c r="G236" i="1" s="1"/>
  <c r="E235" i="1"/>
  <c r="F235" i="1" s="1"/>
  <c r="G235" i="1" s="1"/>
  <c r="E234" i="1"/>
  <c r="F234" i="1" s="1"/>
  <c r="G234" i="1" s="1"/>
  <c r="E233" i="1"/>
  <c r="F233" i="1" s="1"/>
  <c r="G233" i="1" s="1"/>
  <c r="E232" i="1"/>
  <c r="F232" i="1" s="1"/>
  <c r="G232" i="1" s="1"/>
  <c r="E231" i="1"/>
  <c r="F231" i="1" s="1"/>
  <c r="G231" i="1" s="1"/>
  <c r="E230" i="1"/>
  <c r="F230" i="1" s="1"/>
  <c r="G230" i="1" s="1"/>
  <c r="E229" i="1"/>
  <c r="F229" i="1" s="1"/>
  <c r="G229" i="1" s="1"/>
  <c r="E228" i="1"/>
  <c r="F228" i="1" s="1"/>
  <c r="G228" i="1" s="1"/>
  <c r="E227" i="1"/>
  <c r="F227" i="1" s="1"/>
  <c r="G227" i="1" s="1"/>
  <c r="E226" i="1"/>
  <c r="F226" i="1" s="1"/>
  <c r="G226" i="1" s="1"/>
  <c r="E225" i="1"/>
  <c r="F225" i="1" s="1"/>
  <c r="G225" i="1" s="1"/>
  <c r="E224" i="1"/>
  <c r="F224" i="1" s="1"/>
  <c r="G224" i="1" s="1"/>
  <c r="E223" i="1"/>
  <c r="F223" i="1" s="1"/>
  <c r="G223" i="1" s="1"/>
  <c r="E222" i="1"/>
  <c r="F222" i="1" s="1"/>
  <c r="G222" i="1" s="1"/>
  <c r="E221" i="1"/>
  <c r="F221" i="1" s="1"/>
  <c r="G221" i="1" s="1"/>
  <c r="E220" i="1"/>
  <c r="F220" i="1" s="1"/>
  <c r="G220" i="1" s="1"/>
  <c r="E219" i="1"/>
  <c r="F219" i="1" s="1"/>
  <c r="G219" i="1" s="1"/>
  <c r="E218" i="1"/>
  <c r="F218" i="1" s="1"/>
  <c r="G218" i="1" s="1"/>
  <c r="E217" i="1"/>
  <c r="F217" i="1" s="1"/>
  <c r="G217" i="1" s="1"/>
  <c r="E216" i="1"/>
  <c r="F216" i="1" s="1"/>
  <c r="G216" i="1" s="1"/>
  <c r="E215" i="1"/>
  <c r="F215" i="1" s="1"/>
  <c r="G215" i="1" s="1"/>
  <c r="E214" i="1"/>
  <c r="F214" i="1" s="1"/>
  <c r="G214" i="1" s="1"/>
  <c r="E213" i="1"/>
  <c r="F213" i="1" s="1"/>
  <c r="G213" i="1" s="1"/>
  <c r="E212" i="1"/>
  <c r="F212" i="1" s="1"/>
  <c r="G212" i="1" s="1"/>
  <c r="E211" i="1"/>
  <c r="F211" i="1" s="1"/>
  <c r="G211" i="1" s="1"/>
  <c r="E210" i="1"/>
  <c r="F210" i="1" s="1"/>
  <c r="G210" i="1" s="1"/>
  <c r="E209" i="1"/>
  <c r="F209" i="1" s="1"/>
  <c r="G209" i="1" s="1"/>
  <c r="E208" i="1"/>
  <c r="F208" i="1" s="1"/>
  <c r="G208" i="1" s="1"/>
  <c r="E207" i="1"/>
  <c r="F207" i="1" s="1"/>
  <c r="G207" i="1" s="1"/>
  <c r="E206" i="1"/>
  <c r="F206" i="1" s="1"/>
  <c r="G206" i="1" s="1"/>
  <c r="E205" i="1"/>
  <c r="F205" i="1" s="1"/>
  <c r="G205" i="1" s="1"/>
  <c r="F204" i="1"/>
  <c r="G204" i="1" s="1"/>
  <c r="E203" i="1"/>
  <c r="F203" i="1" s="1"/>
  <c r="G203" i="1" s="1"/>
  <c r="E202" i="1"/>
  <c r="F202" i="1" s="1"/>
  <c r="G202" i="1" s="1"/>
  <c r="E201" i="1"/>
  <c r="F201" i="1" s="1"/>
  <c r="G201" i="1" s="1"/>
  <c r="E200" i="1"/>
  <c r="F200" i="1" s="1"/>
  <c r="G200" i="1" s="1"/>
  <c r="E199" i="1"/>
  <c r="F199" i="1" s="1"/>
  <c r="G199" i="1" s="1"/>
  <c r="E198" i="1"/>
  <c r="F198" i="1" s="1"/>
  <c r="G198" i="1" s="1"/>
  <c r="E197" i="1"/>
  <c r="F197" i="1" s="1"/>
  <c r="G197" i="1" s="1"/>
  <c r="E196" i="1"/>
  <c r="F196" i="1" s="1"/>
  <c r="G196" i="1" s="1"/>
  <c r="E195" i="1"/>
  <c r="F195" i="1" s="1"/>
  <c r="G195" i="1" s="1"/>
  <c r="E194" i="1"/>
  <c r="F194" i="1" s="1"/>
  <c r="G194" i="1" s="1"/>
  <c r="E193" i="1"/>
  <c r="F193" i="1" s="1"/>
  <c r="G193" i="1" s="1"/>
  <c r="E192" i="1"/>
  <c r="F192" i="1" s="1"/>
  <c r="G192" i="1" s="1"/>
  <c r="E191" i="1"/>
  <c r="F191" i="1" s="1"/>
  <c r="G191" i="1" s="1"/>
  <c r="E190" i="1"/>
  <c r="F190" i="1" s="1"/>
  <c r="G190" i="1" s="1"/>
  <c r="E189" i="1"/>
  <c r="F189" i="1" s="1"/>
  <c r="G189" i="1" s="1"/>
  <c r="E188" i="1"/>
  <c r="F188" i="1" s="1"/>
  <c r="G188" i="1" s="1"/>
  <c r="F187" i="1"/>
  <c r="G187" i="1" s="1"/>
  <c r="E186" i="1"/>
  <c r="F186" i="1" s="1"/>
  <c r="G186" i="1" s="1"/>
  <c r="E185" i="1"/>
  <c r="F185" i="1" s="1"/>
  <c r="G185" i="1" s="1"/>
  <c r="E184" i="1"/>
  <c r="F184" i="1" s="1"/>
  <c r="G184" i="1" s="1"/>
  <c r="E183" i="1"/>
  <c r="F183" i="1" s="1"/>
  <c r="G183" i="1" s="1"/>
  <c r="E182" i="1"/>
  <c r="F182" i="1" s="1"/>
  <c r="G182" i="1" s="1"/>
  <c r="E181" i="1"/>
  <c r="F181" i="1" s="1"/>
  <c r="G181" i="1" s="1"/>
  <c r="E180" i="1"/>
  <c r="F180" i="1" s="1"/>
  <c r="G180" i="1" s="1"/>
  <c r="E179" i="1"/>
  <c r="F179" i="1" s="1"/>
  <c r="G179" i="1" s="1"/>
  <c r="E178" i="1"/>
  <c r="F178" i="1" s="1"/>
  <c r="G178" i="1" s="1"/>
  <c r="E177" i="1"/>
  <c r="F177" i="1" s="1"/>
  <c r="G177" i="1" s="1"/>
  <c r="E176" i="1"/>
  <c r="F176" i="1" s="1"/>
  <c r="G176" i="1" s="1"/>
  <c r="E175" i="1"/>
  <c r="F175" i="1" s="1"/>
  <c r="G175" i="1" s="1"/>
  <c r="E174" i="1"/>
  <c r="F174" i="1" s="1"/>
  <c r="G174" i="1" s="1"/>
  <c r="E173" i="1"/>
  <c r="F173" i="1" s="1"/>
  <c r="G173" i="1" s="1"/>
  <c r="E172" i="1"/>
  <c r="F172" i="1" s="1"/>
  <c r="G172" i="1" s="1"/>
  <c r="E171" i="1"/>
  <c r="F171" i="1" s="1"/>
  <c r="G171" i="1" s="1"/>
  <c r="E170" i="1"/>
  <c r="F170" i="1" s="1"/>
  <c r="G170" i="1" s="1"/>
  <c r="G84" i="3" l="1"/>
  <c r="G114" i="3" s="1"/>
  <c r="E114" i="3"/>
  <c r="G61" i="2"/>
  <c r="G80" i="2" s="1"/>
  <c r="G250" i="1"/>
  <c r="D78" i="3" l="1"/>
  <c r="E77" i="3"/>
  <c r="F77" i="3" s="1"/>
  <c r="G77" i="3" s="1"/>
  <c r="E76" i="3"/>
  <c r="F76" i="3" s="1"/>
  <c r="G76" i="3" s="1"/>
  <c r="E75" i="3"/>
  <c r="F75" i="3" s="1"/>
  <c r="G75" i="3" s="1"/>
  <c r="E74" i="3"/>
  <c r="F74" i="3" s="1"/>
  <c r="G74" i="3" s="1"/>
  <c r="E73" i="3"/>
  <c r="F73" i="3" s="1"/>
  <c r="G73" i="3" s="1"/>
  <c r="E72" i="3"/>
  <c r="F72" i="3" s="1"/>
  <c r="G72" i="3" s="1"/>
  <c r="E71" i="3"/>
  <c r="F71" i="3" s="1"/>
  <c r="G71" i="3" s="1"/>
  <c r="E70" i="3"/>
  <c r="F70" i="3" s="1"/>
  <c r="G70" i="3" s="1"/>
  <c r="E69" i="3"/>
  <c r="F69" i="3" s="1"/>
  <c r="G69" i="3" s="1"/>
  <c r="E68" i="3"/>
  <c r="F68" i="3" s="1"/>
  <c r="G68" i="3" s="1"/>
  <c r="E67" i="3"/>
  <c r="F67" i="3" s="1"/>
  <c r="G67" i="3" s="1"/>
  <c r="E66" i="3"/>
  <c r="F66" i="3" s="1"/>
  <c r="G66" i="3" s="1"/>
  <c r="E65" i="3"/>
  <c r="F65" i="3" s="1"/>
  <c r="G65" i="3" s="1"/>
  <c r="E64" i="3"/>
  <c r="F64" i="3" s="1"/>
  <c r="G64" i="3" s="1"/>
  <c r="E63" i="3"/>
  <c r="F63" i="3" s="1"/>
  <c r="G63" i="3" s="1"/>
  <c r="E62" i="3"/>
  <c r="F62" i="3" s="1"/>
  <c r="G62" i="3" s="1"/>
  <c r="E61" i="3"/>
  <c r="F61" i="3" s="1"/>
  <c r="G61" i="3" s="1"/>
  <c r="E60" i="3"/>
  <c r="F60" i="3" s="1"/>
  <c r="G60" i="3" s="1"/>
  <c r="E59" i="3"/>
  <c r="F59" i="3" s="1"/>
  <c r="G59" i="3" s="1"/>
  <c r="E58" i="3"/>
  <c r="F58" i="3" s="1"/>
  <c r="G58" i="3" s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D32" i="2"/>
  <c r="D55" i="2"/>
  <c r="E54" i="2"/>
  <c r="F54" i="2" s="1"/>
  <c r="G54" i="2" s="1"/>
  <c r="E53" i="2"/>
  <c r="F53" i="2" s="1"/>
  <c r="G53" i="2" s="1"/>
  <c r="E52" i="2"/>
  <c r="F52" i="2" s="1"/>
  <c r="G52" i="2" s="1"/>
  <c r="E51" i="2"/>
  <c r="F51" i="2" s="1"/>
  <c r="G51" i="2" s="1"/>
  <c r="E50" i="2"/>
  <c r="F50" i="2" s="1"/>
  <c r="G50" i="2" s="1"/>
  <c r="E49" i="2"/>
  <c r="F49" i="2" s="1"/>
  <c r="G49" i="2" s="1"/>
  <c r="E48" i="2"/>
  <c r="F48" i="2" s="1"/>
  <c r="G48" i="2" s="1"/>
  <c r="E47" i="2"/>
  <c r="F47" i="2" s="1"/>
  <c r="G47" i="2" s="1"/>
  <c r="E46" i="2"/>
  <c r="F46" i="2" s="1"/>
  <c r="G46" i="2" s="1"/>
  <c r="E45" i="2"/>
  <c r="F45" i="2" s="1"/>
  <c r="G45" i="2" s="1"/>
  <c r="E44" i="2"/>
  <c r="F44" i="2" s="1"/>
  <c r="G44" i="2" s="1"/>
  <c r="E43" i="2"/>
  <c r="F43" i="2" s="1"/>
  <c r="G43" i="2" s="1"/>
  <c r="E42" i="2"/>
  <c r="F42" i="2" s="1"/>
  <c r="G42" i="2" s="1"/>
  <c r="E41" i="2"/>
  <c r="F41" i="2" s="1"/>
  <c r="G41" i="2" s="1"/>
  <c r="G40" i="2"/>
  <c r="F40" i="2"/>
  <c r="E39" i="2"/>
  <c r="F39" i="2" s="1"/>
  <c r="G39" i="2" s="1"/>
  <c r="E38" i="2"/>
  <c r="F38" i="2" s="1"/>
  <c r="D164" i="1"/>
  <c r="E164" i="1" s="1"/>
  <c r="E163" i="1"/>
  <c r="F163" i="1" s="1"/>
  <c r="G163" i="1" s="1"/>
  <c r="E162" i="1"/>
  <c r="F162" i="1" s="1"/>
  <c r="G162" i="1" s="1"/>
  <c r="E161" i="1"/>
  <c r="F161" i="1" s="1"/>
  <c r="G161" i="1" s="1"/>
  <c r="E160" i="1"/>
  <c r="F160" i="1" s="1"/>
  <c r="G160" i="1" s="1"/>
  <c r="E159" i="1"/>
  <c r="F159" i="1" s="1"/>
  <c r="G159" i="1" s="1"/>
  <c r="E158" i="1"/>
  <c r="F158" i="1" s="1"/>
  <c r="G158" i="1" s="1"/>
  <c r="E157" i="1"/>
  <c r="F157" i="1" s="1"/>
  <c r="G157" i="1" s="1"/>
  <c r="E156" i="1"/>
  <c r="F156" i="1" s="1"/>
  <c r="G156" i="1" s="1"/>
  <c r="E155" i="1"/>
  <c r="F155" i="1" s="1"/>
  <c r="G155" i="1" s="1"/>
  <c r="E154" i="1"/>
  <c r="F154" i="1" s="1"/>
  <c r="G154" i="1" s="1"/>
  <c r="E153" i="1"/>
  <c r="F153" i="1" s="1"/>
  <c r="G153" i="1" s="1"/>
  <c r="E152" i="1"/>
  <c r="F152" i="1" s="1"/>
  <c r="G152" i="1" s="1"/>
  <c r="E151" i="1"/>
  <c r="F151" i="1" s="1"/>
  <c r="G151" i="1" s="1"/>
  <c r="E150" i="1"/>
  <c r="F150" i="1" s="1"/>
  <c r="G150" i="1" s="1"/>
  <c r="E149" i="1"/>
  <c r="F149" i="1" s="1"/>
  <c r="G149" i="1" s="1"/>
  <c r="E148" i="1"/>
  <c r="F148" i="1" s="1"/>
  <c r="G148" i="1" s="1"/>
  <c r="E147" i="1"/>
  <c r="F147" i="1" s="1"/>
  <c r="G147" i="1" s="1"/>
  <c r="E146" i="1"/>
  <c r="F146" i="1" s="1"/>
  <c r="G146" i="1" s="1"/>
  <c r="E145" i="1"/>
  <c r="F145" i="1" s="1"/>
  <c r="G145" i="1" s="1"/>
  <c r="E144" i="1"/>
  <c r="F144" i="1" s="1"/>
  <c r="G144" i="1" s="1"/>
  <c r="E143" i="1"/>
  <c r="F143" i="1" s="1"/>
  <c r="G143" i="1" s="1"/>
  <c r="E142" i="1"/>
  <c r="F142" i="1" s="1"/>
  <c r="G142" i="1" s="1"/>
  <c r="E141" i="1"/>
  <c r="F141" i="1" s="1"/>
  <c r="G141" i="1" s="1"/>
  <c r="E140" i="1"/>
  <c r="F140" i="1" s="1"/>
  <c r="G140" i="1" s="1"/>
  <c r="E139" i="1"/>
  <c r="F139" i="1" s="1"/>
  <c r="G139" i="1" s="1"/>
  <c r="E138" i="1"/>
  <c r="F138" i="1" s="1"/>
  <c r="G138" i="1" s="1"/>
  <c r="E137" i="1"/>
  <c r="F137" i="1" s="1"/>
  <c r="G137" i="1" s="1"/>
  <c r="E136" i="1"/>
  <c r="F136" i="1" s="1"/>
  <c r="G136" i="1" s="1"/>
  <c r="E135" i="1"/>
  <c r="F135" i="1" s="1"/>
  <c r="G135" i="1" s="1"/>
  <c r="E134" i="1"/>
  <c r="F134" i="1" s="1"/>
  <c r="G134" i="1" s="1"/>
  <c r="E133" i="1"/>
  <c r="F133" i="1" s="1"/>
  <c r="G133" i="1" s="1"/>
  <c r="E132" i="1"/>
  <c r="F132" i="1" s="1"/>
  <c r="G132" i="1" s="1"/>
  <c r="E131" i="1"/>
  <c r="F131" i="1" s="1"/>
  <c r="G131" i="1" s="1"/>
  <c r="E130" i="1"/>
  <c r="F130" i="1" s="1"/>
  <c r="G130" i="1" s="1"/>
  <c r="E129" i="1"/>
  <c r="F129" i="1" s="1"/>
  <c r="G129" i="1" s="1"/>
  <c r="E128" i="1"/>
  <c r="F128" i="1" s="1"/>
  <c r="G128" i="1" s="1"/>
  <c r="E127" i="1"/>
  <c r="F127" i="1" s="1"/>
  <c r="G127" i="1" s="1"/>
  <c r="E126" i="1"/>
  <c r="F126" i="1" s="1"/>
  <c r="G126" i="1" s="1"/>
  <c r="E125" i="1"/>
  <c r="F125" i="1" s="1"/>
  <c r="G125" i="1" s="1"/>
  <c r="E124" i="1"/>
  <c r="F124" i="1" s="1"/>
  <c r="G124" i="1" s="1"/>
  <c r="E123" i="1"/>
  <c r="F123" i="1" s="1"/>
  <c r="G123" i="1" s="1"/>
  <c r="E122" i="1"/>
  <c r="F122" i="1" s="1"/>
  <c r="G122" i="1" s="1"/>
  <c r="E121" i="1"/>
  <c r="F121" i="1" s="1"/>
  <c r="G121" i="1" s="1"/>
  <c r="E120" i="1"/>
  <c r="F120" i="1" s="1"/>
  <c r="G120" i="1" s="1"/>
  <c r="E119" i="1"/>
  <c r="F119" i="1" s="1"/>
  <c r="G119" i="1" s="1"/>
  <c r="E118" i="1"/>
  <c r="F118" i="1" s="1"/>
  <c r="G118" i="1" s="1"/>
  <c r="E117" i="1"/>
  <c r="F117" i="1" s="1"/>
  <c r="G117" i="1" s="1"/>
  <c r="E116" i="1"/>
  <c r="F116" i="1" s="1"/>
  <c r="G116" i="1" s="1"/>
  <c r="E115" i="1"/>
  <c r="F115" i="1" s="1"/>
  <c r="G115" i="1" s="1"/>
  <c r="E114" i="1"/>
  <c r="F114" i="1" s="1"/>
  <c r="G114" i="1" s="1"/>
  <c r="E113" i="1"/>
  <c r="F113" i="1" s="1"/>
  <c r="G113" i="1" s="1"/>
  <c r="E112" i="1"/>
  <c r="F112" i="1" s="1"/>
  <c r="G112" i="1" s="1"/>
  <c r="E111" i="1"/>
  <c r="F111" i="1" s="1"/>
  <c r="G111" i="1" s="1"/>
  <c r="E110" i="1"/>
  <c r="F110" i="1" s="1"/>
  <c r="G110" i="1" s="1"/>
  <c r="E109" i="1"/>
  <c r="F109" i="1" s="1"/>
  <c r="G109" i="1" s="1"/>
  <c r="E108" i="1"/>
  <c r="F108" i="1" s="1"/>
  <c r="G108" i="1" s="1"/>
  <c r="E107" i="1"/>
  <c r="F107" i="1" s="1"/>
  <c r="G107" i="1" s="1"/>
  <c r="E106" i="1"/>
  <c r="F106" i="1" s="1"/>
  <c r="G106" i="1" s="1"/>
  <c r="E105" i="1"/>
  <c r="F105" i="1" s="1"/>
  <c r="G105" i="1" s="1"/>
  <c r="E104" i="1"/>
  <c r="F104" i="1" s="1"/>
  <c r="G104" i="1" s="1"/>
  <c r="E103" i="1"/>
  <c r="F103" i="1" s="1"/>
  <c r="G103" i="1" s="1"/>
  <c r="E102" i="1"/>
  <c r="F102" i="1" s="1"/>
  <c r="G102" i="1" s="1"/>
  <c r="E101" i="1"/>
  <c r="F101" i="1" s="1"/>
  <c r="G101" i="1" s="1"/>
  <c r="E100" i="1"/>
  <c r="F100" i="1" s="1"/>
  <c r="G100" i="1" s="1"/>
  <c r="E99" i="1"/>
  <c r="F99" i="1" s="1"/>
  <c r="G99" i="1" s="1"/>
  <c r="E98" i="1"/>
  <c r="F98" i="1" s="1"/>
  <c r="G98" i="1" s="1"/>
  <c r="E97" i="1"/>
  <c r="F97" i="1" s="1"/>
  <c r="G97" i="1" s="1"/>
  <c r="E96" i="1"/>
  <c r="F96" i="1" s="1"/>
  <c r="G96" i="1" s="1"/>
  <c r="E95" i="1"/>
  <c r="F95" i="1" s="1"/>
  <c r="G95" i="1" s="1"/>
  <c r="E94" i="1"/>
  <c r="F94" i="1" s="1"/>
  <c r="G94" i="1" s="1"/>
  <c r="E93" i="1"/>
  <c r="F93" i="1" s="1"/>
  <c r="G93" i="1" s="1"/>
  <c r="E78" i="3" l="1"/>
  <c r="F48" i="3"/>
  <c r="G38" i="2"/>
  <c r="G55" i="2" s="1"/>
  <c r="G164" i="1"/>
  <c r="G48" i="3" l="1"/>
  <c r="G78" i="3" s="1"/>
  <c r="D42" i="3" l="1"/>
  <c r="E41" i="3" l="1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E13" i="3"/>
  <c r="F13" i="3" s="1"/>
  <c r="G13" i="3" s="1"/>
  <c r="E12" i="3"/>
  <c r="F12" i="3" s="1"/>
  <c r="E42" i="3" l="1"/>
  <c r="G12" i="3"/>
  <c r="F14" i="3"/>
  <c r="G14" i="3" s="1"/>
  <c r="G42" i="3" l="1"/>
  <c r="E31" i="2" l="1"/>
  <c r="F31" i="2" s="1"/>
  <c r="G31" i="2" s="1"/>
  <c r="E30" i="2"/>
  <c r="F30" i="2" s="1"/>
  <c r="G30" i="2" s="1"/>
  <c r="E29" i="2"/>
  <c r="F29" i="2" s="1"/>
  <c r="G29" i="2" s="1"/>
  <c r="E28" i="2"/>
  <c r="F28" i="2" s="1"/>
  <c r="G28" i="2" s="1"/>
  <c r="E27" i="2"/>
  <c r="F27" i="2" s="1"/>
  <c r="G27" i="2" s="1"/>
  <c r="E26" i="2"/>
  <c r="F26" i="2" s="1"/>
  <c r="G26" i="2" s="1"/>
  <c r="E25" i="2"/>
  <c r="F25" i="2" s="1"/>
  <c r="G25" i="2" s="1"/>
  <c r="E24" i="2"/>
  <c r="F24" i="2" s="1"/>
  <c r="G24" i="2" s="1"/>
  <c r="E23" i="2"/>
  <c r="F23" i="2" s="1"/>
  <c r="G23" i="2" s="1"/>
  <c r="E22" i="2"/>
  <c r="F22" i="2" s="1"/>
  <c r="G22" i="2" s="1"/>
  <c r="E21" i="2"/>
  <c r="F21" i="2" s="1"/>
  <c r="G21" i="2" s="1"/>
  <c r="E20" i="2"/>
  <c r="F20" i="2" s="1"/>
  <c r="G20" i="2" s="1"/>
  <c r="E19" i="2"/>
  <c r="F19" i="2" s="1"/>
  <c r="G19" i="2" s="1"/>
  <c r="E18" i="2"/>
  <c r="F18" i="2" s="1"/>
  <c r="G18" i="2" s="1"/>
  <c r="E17" i="2"/>
  <c r="F17" i="2" s="1"/>
  <c r="G17" i="2" s="1"/>
  <c r="E16" i="2"/>
  <c r="F16" i="2" s="1"/>
  <c r="G16" i="2" s="1"/>
  <c r="F15" i="2"/>
  <c r="G15" i="2" s="1"/>
  <c r="E14" i="2"/>
  <c r="F14" i="2" s="1"/>
  <c r="G14" i="2" s="1"/>
  <c r="E13" i="2"/>
  <c r="F13" i="2" s="1"/>
  <c r="G13" i="2" s="1"/>
  <c r="E12" i="2"/>
  <c r="F12" i="2" s="1"/>
  <c r="D87" i="1"/>
  <c r="E87" i="1" s="1"/>
  <c r="E11" i="1"/>
  <c r="F11" i="1" s="1"/>
  <c r="G11" i="1" s="1"/>
  <c r="E12" i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5" i="1"/>
  <c r="F25" i="1" s="1"/>
  <c r="G25" i="1" s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32" i="1"/>
  <c r="F32" i="1" s="1"/>
  <c r="G32" i="1" s="1"/>
  <c r="E33" i="1"/>
  <c r="F33" i="1" s="1"/>
  <c r="G33" i="1" s="1"/>
  <c r="E34" i="1"/>
  <c r="F34" i="1" s="1"/>
  <c r="G34" i="1" s="1"/>
  <c r="E35" i="1"/>
  <c r="F35" i="1" s="1"/>
  <c r="G35" i="1" s="1"/>
  <c r="E36" i="1"/>
  <c r="F36" i="1" s="1"/>
  <c r="G36" i="1" s="1"/>
  <c r="E37" i="1"/>
  <c r="F37" i="1" s="1"/>
  <c r="G37" i="1" s="1"/>
  <c r="E38" i="1"/>
  <c r="F38" i="1" s="1"/>
  <c r="G38" i="1" s="1"/>
  <c r="E39" i="1"/>
  <c r="F39" i="1" s="1"/>
  <c r="G39" i="1" s="1"/>
  <c r="E40" i="1"/>
  <c r="F40" i="1" s="1"/>
  <c r="G40" i="1" s="1"/>
  <c r="E41" i="1"/>
  <c r="F41" i="1" s="1"/>
  <c r="G41" i="1" s="1"/>
  <c r="E42" i="1"/>
  <c r="F42" i="1" s="1"/>
  <c r="G42" i="1" s="1"/>
  <c r="E43" i="1"/>
  <c r="F43" i="1" s="1"/>
  <c r="G43" i="1" s="1"/>
  <c r="E44" i="1"/>
  <c r="F44" i="1" s="1"/>
  <c r="G44" i="1" s="1"/>
  <c r="E45" i="1"/>
  <c r="F45" i="1" s="1"/>
  <c r="G45" i="1" s="1"/>
  <c r="E46" i="1"/>
  <c r="F46" i="1" s="1"/>
  <c r="G46" i="1" s="1"/>
  <c r="E47" i="1"/>
  <c r="F47" i="1" s="1"/>
  <c r="G47" i="1" s="1"/>
  <c r="E48" i="1"/>
  <c r="F48" i="1" s="1"/>
  <c r="G48" i="1" s="1"/>
  <c r="E49" i="1"/>
  <c r="F49" i="1" s="1"/>
  <c r="G49" i="1" s="1"/>
  <c r="E50" i="1"/>
  <c r="F50" i="1" s="1"/>
  <c r="G50" i="1" s="1"/>
  <c r="E51" i="1"/>
  <c r="F51" i="1" s="1"/>
  <c r="G51" i="1" s="1"/>
  <c r="E52" i="1"/>
  <c r="F52" i="1" s="1"/>
  <c r="G52" i="1" s="1"/>
  <c r="E53" i="1"/>
  <c r="F53" i="1" s="1"/>
  <c r="G53" i="1" s="1"/>
  <c r="E54" i="1"/>
  <c r="F54" i="1" s="1"/>
  <c r="G54" i="1" s="1"/>
  <c r="E55" i="1"/>
  <c r="F55" i="1" s="1"/>
  <c r="G55" i="1" s="1"/>
  <c r="E56" i="1"/>
  <c r="F56" i="1" s="1"/>
  <c r="G56" i="1" s="1"/>
  <c r="E57" i="1"/>
  <c r="F57" i="1" s="1"/>
  <c r="G57" i="1" s="1"/>
  <c r="E58" i="1"/>
  <c r="F58" i="1" s="1"/>
  <c r="G58" i="1" s="1"/>
  <c r="E59" i="1"/>
  <c r="F59" i="1" s="1"/>
  <c r="G59" i="1" s="1"/>
  <c r="E60" i="1"/>
  <c r="F60" i="1" s="1"/>
  <c r="G60" i="1" s="1"/>
  <c r="E61" i="1"/>
  <c r="F61" i="1" s="1"/>
  <c r="G61" i="1" s="1"/>
  <c r="E62" i="1"/>
  <c r="F62" i="1" s="1"/>
  <c r="G62" i="1" s="1"/>
  <c r="E63" i="1"/>
  <c r="F63" i="1" s="1"/>
  <c r="G63" i="1" s="1"/>
  <c r="E64" i="1"/>
  <c r="F64" i="1" s="1"/>
  <c r="G64" i="1" s="1"/>
  <c r="E65" i="1"/>
  <c r="F65" i="1" s="1"/>
  <c r="G65" i="1" s="1"/>
  <c r="E66" i="1"/>
  <c r="F66" i="1" s="1"/>
  <c r="G66" i="1" s="1"/>
  <c r="E67" i="1"/>
  <c r="F67" i="1" s="1"/>
  <c r="G67" i="1" s="1"/>
  <c r="E68" i="1"/>
  <c r="F68" i="1" s="1"/>
  <c r="G68" i="1" s="1"/>
  <c r="E69" i="1"/>
  <c r="F69" i="1" s="1"/>
  <c r="G69" i="1" s="1"/>
  <c r="E70" i="1"/>
  <c r="F70" i="1" s="1"/>
  <c r="G70" i="1" s="1"/>
  <c r="E71" i="1"/>
  <c r="F71" i="1" s="1"/>
  <c r="G71" i="1" s="1"/>
  <c r="E72" i="1"/>
  <c r="F72" i="1" s="1"/>
  <c r="G72" i="1" s="1"/>
  <c r="E73" i="1"/>
  <c r="F73" i="1" s="1"/>
  <c r="G73" i="1" s="1"/>
  <c r="E74" i="1"/>
  <c r="F74" i="1" s="1"/>
  <c r="G74" i="1" s="1"/>
  <c r="E75" i="1"/>
  <c r="F75" i="1" s="1"/>
  <c r="G75" i="1" s="1"/>
  <c r="E76" i="1"/>
  <c r="F76" i="1" s="1"/>
  <c r="G76" i="1" s="1"/>
  <c r="E77" i="1"/>
  <c r="F77" i="1" s="1"/>
  <c r="G77" i="1" s="1"/>
  <c r="E78" i="1"/>
  <c r="F78" i="1" s="1"/>
  <c r="G78" i="1" s="1"/>
  <c r="E79" i="1"/>
  <c r="F79" i="1" s="1"/>
  <c r="G79" i="1" s="1"/>
  <c r="E80" i="1"/>
  <c r="F80" i="1" s="1"/>
  <c r="G80" i="1" s="1"/>
  <c r="E81" i="1"/>
  <c r="F81" i="1" s="1"/>
  <c r="G81" i="1" s="1"/>
  <c r="E82" i="1"/>
  <c r="F82" i="1" s="1"/>
  <c r="G82" i="1" s="1"/>
  <c r="E83" i="1"/>
  <c r="F83" i="1" s="1"/>
  <c r="G83" i="1" s="1"/>
  <c r="E84" i="1"/>
  <c r="F84" i="1" s="1"/>
  <c r="G84" i="1" s="1"/>
  <c r="E85" i="1"/>
  <c r="F85" i="1" s="1"/>
  <c r="G85" i="1" s="1"/>
  <c r="E86" i="1"/>
  <c r="F86" i="1" s="1"/>
  <c r="G86" i="1" s="1"/>
  <c r="G12" i="2" l="1"/>
  <c r="G32" i="2" s="1"/>
  <c r="G87" i="1"/>
</calcChain>
</file>

<file path=xl/sharedStrings.xml><?xml version="1.0" encoding="utf-8"?>
<sst xmlns="http://schemas.openxmlformats.org/spreadsheetml/2006/main" count="918" uniqueCount="232">
  <si>
    <t>octubre - diciembre 2022</t>
  </si>
  <si>
    <t>Cuarto Trimestre</t>
  </si>
  <si>
    <t xml:space="preserve">Descripción </t>
  </si>
  <si>
    <t>Unidad de Medida</t>
  </si>
  <si>
    <t>Existencia</t>
  </si>
  <si>
    <t xml:space="preserve">Costo Unitario Estimado </t>
  </si>
  <si>
    <t>Otros Imp.</t>
  </si>
  <si>
    <t xml:space="preserve">Precio </t>
  </si>
  <si>
    <t xml:space="preserve">Costo Total </t>
  </si>
  <si>
    <t>Observación</t>
  </si>
  <si>
    <t>Bandeja Organizadora Metal</t>
  </si>
  <si>
    <t>Unidad</t>
  </si>
  <si>
    <t>Bandeja Organizadora Plástica</t>
  </si>
  <si>
    <t>Buzón de Sugerencia</t>
  </si>
  <si>
    <t>Calculadora Casio Gx12B de Escritorio</t>
  </si>
  <si>
    <t>Calculadora Casio LC-403TV Pequeña de Mano</t>
  </si>
  <si>
    <t>Casco de Seguridad</t>
  </si>
  <si>
    <t>Carpeta de 2 Hoyos</t>
  </si>
  <si>
    <t>CD en Blanco DVD</t>
  </si>
  <si>
    <t>Chincheta 1/100</t>
  </si>
  <si>
    <t>Paquete</t>
  </si>
  <si>
    <t>Cinta Pegante Amarilla</t>
  </si>
  <si>
    <t>Cinta Pegante Transparente</t>
  </si>
  <si>
    <t>Clips Pequeño 1/10</t>
  </si>
  <si>
    <t>Cajas</t>
  </si>
  <si>
    <t>Clips Mediano 1/10</t>
  </si>
  <si>
    <t>Clips Billetero 41mm</t>
  </si>
  <si>
    <t>Caja</t>
  </si>
  <si>
    <t>Clips Billeteros 25mm</t>
  </si>
  <si>
    <t>Clips Billeteros 19mm</t>
  </si>
  <si>
    <t>Clips Billeteros 51mm</t>
  </si>
  <si>
    <t>Corrector Liquido</t>
  </si>
  <si>
    <t>Dispensadores de Cinta Pegante</t>
  </si>
  <si>
    <t>Felpa Azul 1/12</t>
  </si>
  <si>
    <t>14 Unidades</t>
  </si>
  <si>
    <t>Folders 8 1/2 x 11  1/100</t>
  </si>
  <si>
    <t>Folders 8 1/2 x 14  1/100</t>
  </si>
  <si>
    <t>Fundas Transparente protectora de Hojas 8 1/2x11</t>
  </si>
  <si>
    <t>Ganchos para Archivar (Macho y Hembra) 1/50</t>
  </si>
  <si>
    <t xml:space="preserve">1 de 50 </t>
  </si>
  <si>
    <t>Gomitas o Bandas Elasticas No. 18.</t>
  </si>
  <si>
    <t xml:space="preserve">Grapadora </t>
  </si>
  <si>
    <t xml:space="preserve">Grapas 26/6 </t>
  </si>
  <si>
    <t>Grapas 23/15</t>
  </si>
  <si>
    <t>Grapas 23/13</t>
  </si>
  <si>
    <t>Humectante Para Dedos</t>
  </si>
  <si>
    <t>Juego de Geometría</t>
  </si>
  <si>
    <t>Labels o Etiquetas</t>
  </si>
  <si>
    <t>Lapiceros Azul 1/12</t>
  </si>
  <si>
    <t>4 unidades Sueltas</t>
  </si>
  <si>
    <t>1 de 12</t>
  </si>
  <si>
    <t xml:space="preserve">Lapiceros Rojos </t>
  </si>
  <si>
    <t>Lápiz de Carbón 1/12</t>
  </si>
  <si>
    <t xml:space="preserve">Libro Récord de 500 </t>
  </si>
  <si>
    <t>Libro Récord de 300</t>
  </si>
  <si>
    <t>Libro de Embalse</t>
  </si>
  <si>
    <t>1 de 200</t>
  </si>
  <si>
    <t>Libreta Pequeña</t>
  </si>
  <si>
    <t>Libreta Grande</t>
  </si>
  <si>
    <t>Marcadores 12/1 Diferente Colores</t>
  </si>
  <si>
    <t xml:space="preserve">Marcadores Permanente </t>
  </si>
  <si>
    <t>Rojo, Azul y Negro</t>
  </si>
  <si>
    <t>Papel Bond  8 1/2 x 11</t>
  </si>
  <si>
    <t>Papel Bond  8 1/2 x 14</t>
  </si>
  <si>
    <t>Papel de Sumadora</t>
  </si>
  <si>
    <t>Papel Carbón 8 1/2x11</t>
  </si>
  <si>
    <t>Pergamino de Hilo Crema para Licencia 8 1/2x11</t>
  </si>
  <si>
    <t>Perforadora de 3 Hoyos</t>
  </si>
  <si>
    <t>Perforadora de 2 Hoyos</t>
  </si>
  <si>
    <t>Pendafliex 8 1/2 x 11          1/25</t>
  </si>
  <si>
    <t>7 unidades sueltas</t>
  </si>
  <si>
    <t>Pizarra PVC 40x30</t>
  </si>
  <si>
    <t>Pegamento Ega</t>
  </si>
  <si>
    <t>Post It  2x3, 1/24</t>
  </si>
  <si>
    <t>Post It 3x3 1/100</t>
  </si>
  <si>
    <t>9 unidades sueltas</t>
  </si>
  <si>
    <t>Post It 3x3 1/400</t>
  </si>
  <si>
    <t>Colores</t>
  </si>
  <si>
    <t>Post It  3x5 1/100</t>
  </si>
  <si>
    <t>Post It  Libreta 1/4</t>
  </si>
  <si>
    <t>3 Unidades sueltas</t>
  </si>
  <si>
    <t>Reglas 30 cm</t>
  </si>
  <si>
    <t xml:space="preserve">Saca Puntas Plástico </t>
  </si>
  <si>
    <t>Saca Puntas Metal  1/12</t>
  </si>
  <si>
    <t>Señalizadores  1/24 de 125</t>
  </si>
  <si>
    <t>Separadores de Pestaña Plástica 1/5</t>
  </si>
  <si>
    <t>1 de 5</t>
  </si>
  <si>
    <t>Sobre de Carta Pequeño</t>
  </si>
  <si>
    <t>Sobre de Carta 1/500</t>
  </si>
  <si>
    <t>Sobre Manila de Pago no. 7 1/1000</t>
  </si>
  <si>
    <t>Sobre Manila 10 x 15   1/500</t>
  </si>
  <si>
    <t>Sobre Manila 8 1/2x11 ( 9 x 12)</t>
  </si>
  <si>
    <t xml:space="preserve"> 136 unidades sueltas</t>
  </si>
  <si>
    <t>Sobre Manila 6 1/2 x 9 1/2.   1/500</t>
  </si>
  <si>
    <t>Sobre Manila 7x10</t>
  </si>
  <si>
    <t>Tabla de Apoyar 81/2 x 14</t>
  </si>
  <si>
    <t>Tape Cinta para Dispensador 12/1</t>
  </si>
  <si>
    <t>Tape doble cara</t>
  </si>
  <si>
    <t>Tijeras</t>
  </si>
  <si>
    <t>Tintas para Sellos 1oz verde</t>
  </si>
  <si>
    <t>Tintas para Sellos 1oz azul</t>
  </si>
  <si>
    <t>Uhu o Barra de Pegamento</t>
  </si>
  <si>
    <t xml:space="preserve"> octubre</t>
  </si>
  <si>
    <t>Relación de inventario de Material Gastable</t>
  </si>
  <si>
    <t>Unidad 
de Medida</t>
  </si>
  <si>
    <t>Costo Unitario</t>
  </si>
  <si>
    <t>Imp. ITBIS</t>
  </si>
  <si>
    <t>Observacion</t>
  </si>
  <si>
    <t>Azucar Crema 10 lbrs</t>
  </si>
  <si>
    <t>Azucar Blanca</t>
  </si>
  <si>
    <t>Agua de Botella 1/20</t>
  </si>
  <si>
    <t>Fardo</t>
  </si>
  <si>
    <t>4 unidades sueltas</t>
  </si>
  <si>
    <t>Agua de Botellon Rellenado</t>
  </si>
  <si>
    <t>Botellones de Agua</t>
  </si>
  <si>
    <t>Café 1/20</t>
  </si>
  <si>
    <t xml:space="preserve"> de 1 libra </t>
  </si>
  <si>
    <t>Cremora</t>
  </si>
  <si>
    <t>35.3 oz</t>
  </si>
  <si>
    <t>Filtro de Greca Electrica 1/200</t>
  </si>
  <si>
    <t>Filtro de Greca Electrica 1/500</t>
  </si>
  <si>
    <t>Te Frio Sobre</t>
  </si>
  <si>
    <t>105 oz</t>
  </si>
  <si>
    <t>Te Frio Lata</t>
  </si>
  <si>
    <t>33 Litros</t>
  </si>
  <si>
    <t>Te de Manzanilla 1/25</t>
  </si>
  <si>
    <t>Te de Menta 1/25</t>
  </si>
  <si>
    <t>Te de Jasmine 1/25</t>
  </si>
  <si>
    <t>Te de Limón 1/25</t>
  </si>
  <si>
    <t>Te Pimienta 1/20</t>
  </si>
  <si>
    <t>Te de Tila 1/25</t>
  </si>
  <si>
    <t>Splenda o Azucar de dieta 1/1200</t>
  </si>
  <si>
    <t>Vasos No. 5 de 50</t>
  </si>
  <si>
    <t>32 unidades sueltas</t>
  </si>
  <si>
    <t>Vasos No. 7 de 50</t>
  </si>
  <si>
    <t>1 de 50</t>
  </si>
  <si>
    <t>Relación de inventario de Insumos</t>
  </si>
  <si>
    <t>Galon</t>
  </si>
  <si>
    <t>Ambientador spray 6oz 1/6</t>
  </si>
  <si>
    <t>Lata</t>
  </si>
  <si>
    <t>Ambientador spray 8oz</t>
  </si>
  <si>
    <t>Brillos de Fregar Esponja</t>
  </si>
  <si>
    <t>Brillos de Fregar Verde</t>
  </si>
  <si>
    <t>Cepillo de pared</t>
  </si>
  <si>
    <t>Cloro</t>
  </si>
  <si>
    <t>Detergente en Polvo</t>
  </si>
  <si>
    <t>1 Libra</t>
  </si>
  <si>
    <t>Escobillón con Palo</t>
  </si>
  <si>
    <t>Funda basura 17x44 4gl 1/1000</t>
  </si>
  <si>
    <t>paquete</t>
  </si>
  <si>
    <t>50 unidades</t>
  </si>
  <si>
    <t>Funda 36x54 1/1000</t>
  </si>
  <si>
    <t xml:space="preserve">Funda para Zafacones </t>
  </si>
  <si>
    <t>Funda para Tanques 35x52 1/50 de 55gls</t>
  </si>
  <si>
    <t>Gel Manitas Limpias</t>
  </si>
  <si>
    <t>Guantes de Limpieza</t>
  </si>
  <si>
    <t>L,M, LX</t>
  </si>
  <si>
    <t>Jabón Liquido de Manos</t>
  </si>
  <si>
    <t>Lanilla</t>
  </si>
  <si>
    <t>unidad</t>
  </si>
  <si>
    <t>Lava Platos</t>
  </si>
  <si>
    <t>Limpia Cristales</t>
  </si>
  <si>
    <t>Pala de  Basura</t>
  </si>
  <si>
    <t>29 unidades sueltas</t>
  </si>
  <si>
    <t>Servilletas blancas sin diseño 1/5 de 5</t>
  </si>
  <si>
    <t>5 unidades</t>
  </si>
  <si>
    <t>Suape</t>
  </si>
  <si>
    <t xml:space="preserve">con su tapa </t>
  </si>
  <si>
    <t>Relación de inventario Material de Limpieza</t>
  </si>
  <si>
    <t>Tercer Trimestre</t>
  </si>
  <si>
    <t>Noviembre</t>
  </si>
  <si>
    <t>Clips Pequeño 1/10 metal 33mm</t>
  </si>
  <si>
    <t>Clips Mediano 1/10 metal 50mm</t>
  </si>
  <si>
    <t>Ganchos para Archivar (Macho y Hembra)</t>
  </si>
  <si>
    <t>Gomitas o Bandas Elásticas No. 18.</t>
  </si>
  <si>
    <t>Grapas 26/6 1/10</t>
  </si>
  <si>
    <t>Pendafliex 8 1/2 x 13           1/25</t>
  </si>
  <si>
    <t>Pizarra Corcho 40x30</t>
  </si>
  <si>
    <t>Post It  2x3</t>
  </si>
  <si>
    <t>Post It  3x5 1/100   (1/12)</t>
  </si>
  <si>
    <t>11 Unidades</t>
  </si>
  <si>
    <t>Reglas</t>
  </si>
  <si>
    <t>627 Unidades</t>
  </si>
  <si>
    <t>hay 136 unidades sueltas</t>
  </si>
  <si>
    <t>Tabla de Apoyar</t>
  </si>
  <si>
    <t>Azúcar Crema 10 lbrs</t>
  </si>
  <si>
    <t>Agua de Botellón Rellenado</t>
  </si>
  <si>
    <t>Café 1lbs</t>
  </si>
  <si>
    <t>Filtro de Greca Eléctrica 1/200</t>
  </si>
  <si>
    <t>Filtro de Greca Eléctrica 1/500</t>
  </si>
  <si>
    <t>Galón</t>
  </si>
  <si>
    <t>Desinfectante en spray  lisol 19 0z</t>
  </si>
  <si>
    <t>Cubeta de 3gl</t>
  </si>
  <si>
    <t>Funda basura 17x44 4gl 1/100</t>
  </si>
  <si>
    <t>Funda 36x54 1/100</t>
  </si>
  <si>
    <t>Papel toalla 1 de 6</t>
  </si>
  <si>
    <t>Papel Higiénico (baño) 1/12</t>
  </si>
  <si>
    <t>1 de 500</t>
  </si>
  <si>
    <t>Servilletas de manos</t>
  </si>
  <si>
    <t>Swaper Industriales #26</t>
  </si>
  <si>
    <t xml:space="preserve">Swaper </t>
  </si>
  <si>
    <t>Zafacón 10 lt</t>
  </si>
  <si>
    <t xml:space="preserve">Zafacón plástico 12lts </t>
  </si>
  <si>
    <t>Diciembre</t>
  </si>
  <si>
    <t>Carpeta de 3 Hoyos</t>
  </si>
  <si>
    <t xml:space="preserve">CD en Blanco </t>
  </si>
  <si>
    <t>Clips Billetero 25mm</t>
  </si>
  <si>
    <t>Corrector Liquido pote</t>
  </si>
  <si>
    <t>Label 1/200</t>
  </si>
  <si>
    <t>Marcadores Permanente (Colores)</t>
  </si>
  <si>
    <t>Perforadora de 2 hoyos</t>
  </si>
  <si>
    <t>Perforadora de 3 hoyos</t>
  </si>
  <si>
    <t>Pendafliex 8 1/2 x 14          1/25</t>
  </si>
  <si>
    <t>Post It 3x3 1/5</t>
  </si>
  <si>
    <t>Saca Grapas</t>
  </si>
  <si>
    <t>Sobre de Carta 1/500 Blanco</t>
  </si>
  <si>
    <t>Sobre Manila 8 1/2x11 ( 9 x 12) 1/500</t>
  </si>
  <si>
    <t>Tabla de Apoyar Plastica</t>
  </si>
  <si>
    <t>Te Jengibre 1/21</t>
  </si>
  <si>
    <t>Te de Tilo 1/25</t>
  </si>
  <si>
    <t>Mascarilla 1/50</t>
  </si>
  <si>
    <t xml:space="preserve">Mascarilla 1/50 </t>
  </si>
  <si>
    <t>Total mes de diciembre</t>
  </si>
  <si>
    <t>Total mes de noviembre</t>
  </si>
  <si>
    <t>Total mes de octubre</t>
  </si>
  <si>
    <t>Alcohol</t>
  </si>
  <si>
    <t>Desinfectante Mistolín</t>
  </si>
  <si>
    <t>Funda 42x24 30 gls.</t>
  </si>
  <si>
    <t xml:space="preserve"> Octubre</t>
  </si>
  <si>
    <t>Resma</t>
  </si>
  <si>
    <t>Unidad
 de Medida</t>
  </si>
  <si>
    <t xml:space="preserve">Costo
 Unitario Estimado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</si>
</sst>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&quot; &quot;* #,##0.00&quot; &quot;;&quot;-&quot;* #,##0.00&quot; &quot;;&quot; &quot;* &quot;-&quot;#&quot; &quot;;&quot; &quot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2"/>
      <color rgb="FF000000"/>
      <name val="Arial Nova Cond Light"/>
      <family val="2"/>
    </font>
    <font>
      <sz val="12"/>
      <color rgb="FF000000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b/>
      <sz val="14"/>
      <color rgb="FF000000"/>
      <name val="Arial Nova Cond Light"/>
      <family val="2"/>
    </font>
    <font>
      <b/>
      <sz val="12"/>
      <color theme="1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4" borderId="0" xfId="0" applyFont="1" applyFill="1"/>
    <xf numFmtId="16" fontId="2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0" fontId="5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43" fontId="3" fillId="2" borderId="18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3" fillId="0" borderId="25" xfId="0" applyNumberFormat="1" applyFont="1" applyBorder="1"/>
    <xf numFmtId="0" fontId="3" fillId="0" borderId="25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43" fontId="3" fillId="2" borderId="8" xfId="1" applyFont="1" applyFill="1" applyBorder="1" applyAlignment="1">
      <alignment horizont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3" fontId="5" fillId="3" borderId="2" xfId="1" applyFont="1" applyFill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3" borderId="2" xfId="0" applyFont="1" applyFill="1" applyBorder="1"/>
    <xf numFmtId="0" fontId="5" fillId="4" borderId="2" xfId="1" applyNumberFormat="1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17" fontId="5" fillId="0" borderId="2" xfId="1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43" fontId="3" fillId="2" borderId="11" xfId="1" applyFont="1" applyFill="1" applyBorder="1" applyAlignment="1">
      <alignment horizontal="center" wrapText="1"/>
    </xf>
    <xf numFmtId="43" fontId="5" fillId="0" borderId="1" xfId="1" applyFont="1" applyBorder="1"/>
    <xf numFmtId="0" fontId="5" fillId="0" borderId="1" xfId="0" applyFont="1" applyBorder="1"/>
    <xf numFmtId="43" fontId="5" fillId="0" borderId="2" xfId="1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165" fontId="3" fillId="0" borderId="13" xfId="0" applyNumberFormat="1" applyFont="1" applyBorder="1"/>
    <xf numFmtId="0" fontId="5" fillId="0" borderId="0" xfId="0" applyFont="1" applyAlignment="1">
      <alignment horizontal="center"/>
    </xf>
    <xf numFmtId="165" fontId="3" fillId="0" borderId="0" xfId="0" applyNumberFormat="1" applyFont="1"/>
    <xf numFmtId="0" fontId="3" fillId="2" borderId="1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43" fontId="5" fillId="0" borderId="3" xfId="1" applyFont="1" applyBorder="1"/>
    <xf numFmtId="165" fontId="3" fillId="0" borderId="25" xfId="0" applyNumberFormat="1" applyFont="1" applyBorder="1"/>
    <xf numFmtId="0" fontId="5" fillId="0" borderId="2" xfId="1" applyNumberFormat="1" applyFont="1" applyBorder="1" applyAlignment="1">
      <alignment horizontal="center" vertical="center"/>
    </xf>
    <xf numFmtId="43" fontId="5" fillId="3" borderId="1" xfId="1" applyFont="1" applyFill="1" applyBorder="1" applyAlignment="1">
      <alignment horizontal="center"/>
    </xf>
    <xf numFmtId="43" fontId="5" fillId="0" borderId="0" xfId="1" applyFont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5" fillId="0" borderId="5" xfId="1" applyFont="1" applyBorder="1"/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3" fillId="0" borderId="23" xfId="1" applyFont="1" applyBorder="1" applyAlignment="1">
      <alignment horizontal="center"/>
    </xf>
    <xf numFmtId="43" fontId="3" fillId="0" borderId="24" xfId="1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3" fontId="3" fillId="2" borderId="31" xfId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43" fontId="3" fillId="2" borderId="32" xfId="1" applyFont="1" applyFill="1" applyBorder="1" applyAlignment="1">
      <alignment horizontal="center" wrapText="1"/>
    </xf>
    <xf numFmtId="43" fontId="5" fillId="0" borderId="0" xfId="1" applyFont="1" applyBorder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43" fontId="3" fillId="0" borderId="0" xfId="0" applyNumberFormat="1" applyFont="1"/>
    <xf numFmtId="0" fontId="5" fillId="3" borderId="27" xfId="0" applyFont="1" applyFill="1" applyBorder="1"/>
    <xf numFmtId="0" fontId="5" fillId="3" borderId="19" xfId="0" applyFont="1" applyFill="1" applyBorder="1"/>
    <xf numFmtId="0" fontId="5" fillId="5" borderId="19" xfId="0" applyFont="1" applyFill="1" applyBorder="1"/>
    <xf numFmtId="0" fontId="4" fillId="3" borderId="27" xfId="0" applyFont="1" applyFill="1" applyBorder="1"/>
    <xf numFmtId="0" fontId="4" fillId="3" borderId="19" xfId="0" applyFont="1" applyFill="1" applyBorder="1"/>
    <xf numFmtId="43" fontId="3" fillId="0" borderId="33" xfId="1" applyFont="1" applyBorder="1" applyAlignment="1">
      <alignment horizontal="center"/>
    </xf>
    <xf numFmtId="43" fontId="3" fillId="0" borderId="34" xfId="1" applyFont="1" applyBorder="1" applyAlignment="1">
      <alignment horizontal="center"/>
    </xf>
    <xf numFmtId="43" fontId="5" fillId="0" borderId="35" xfId="1" applyFont="1" applyBorder="1" applyAlignment="1">
      <alignment horizontal="center"/>
    </xf>
    <xf numFmtId="43" fontId="3" fillId="0" borderId="25" xfId="1" applyFont="1" applyBorder="1" applyAlignment="1">
      <alignment horizontal="center"/>
    </xf>
    <xf numFmtId="43" fontId="5" fillId="0" borderId="36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4" fillId="0" borderId="37" xfId="1" applyFont="1" applyBorder="1" applyAlignment="1">
      <alignment horizontal="center"/>
    </xf>
    <xf numFmtId="43" fontId="4" fillId="0" borderId="21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38" xfId="1" applyFont="1" applyBorder="1" applyAlignment="1">
      <alignment horizontal="center"/>
    </xf>
    <xf numFmtId="43" fontId="4" fillId="0" borderId="22" xfId="1" applyFont="1" applyBorder="1" applyAlignment="1">
      <alignment horizontal="center"/>
    </xf>
    <xf numFmtId="43" fontId="2" fillId="0" borderId="0" xfId="0" applyNumberFormat="1" applyFont="1"/>
    <xf numFmtId="43" fontId="5" fillId="0" borderId="0" xfId="0" applyNumberFormat="1" applyFont="1"/>
    <xf numFmtId="43" fontId="5" fillId="0" borderId="37" xfId="1" applyFont="1" applyBorder="1"/>
    <xf numFmtId="43" fontId="5" fillId="0" borderId="21" xfId="1" applyFont="1" applyBorder="1"/>
    <xf numFmtId="43" fontId="5" fillId="0" borderId="19" xfId="1" applyFont="1" applyBorder="1"/>
    <xf numFmtId="43" fontId="5" fillId="0" borderId="38" xfId="1" applyFont="1" applyBorder="1"/>
    <xf numFmtId="43" fontId="5" fillId="0" borderId="22" xfId="1" applyFont="1" applyBorder="1"/>
    <xf numFmtId="164" fontId="3" fillId="0" borderId="26" xfId="0" applyNumberFormat="1" applyFont="1" applyBorder="1" applyAlignment="1">
      <alignment horizontal="left" indent="1"/>
    </xf>
    <xf numFmtId="164" fontId="3" fillId="0" borderId="14" xfId="0" applyNumberFormat="1" applyFont="1" applyBorder="1" applyAlignment="1">
      <alignment horizontal="left" indent="1"/>
    </xf>
    <xf numFmtId="164" fontId="3" fillId="0" borderId="29" xfId="0" applyNumberFormat="1" applyFont="1" applyBorder="1" applyAlignment="1">
      <alignment horizontal="left" indent="1"/>
    </xf>
    <xf numFmtId="164" fontId="3" fillId="0" borderId="15" xfId="0" applyNumberFormat="1" applyFont="1" applyBorder="1" applyAlignment="1">
      <alignment horizontal="left" indent="1"/>
    </xf>
    <xf numFmtId="164" fontId="3" fillId="0" borderId="9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983852" cy="828675"/>
    <xdr:pic>
      <xdr:nvPicPr>
        <xdr:cNvPr id="2" name="Imagen 1">
          <a:extLst>
            <a:ext uri="{FF2B5EF4-FFF2-40B4-BE49-F238E27FC236}">
              <a16:creationId xmlns:a16="http://schemas.microsoft.com/office/drawing/2014/main" id="{20C986A5-73F5-4B7E-92A4-8076DEC6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83852" cy="8286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0</xdr:col>
      <xdr:colOff>0</xdr:colOff>
      <xdr:row>253</xdr:row>
      <xdr:rowOff>156949</xdr:rowOff>
    </xdr:from>
    <xdr:to>
      <xdr:col>0</xdr:col>
      <xdr:colOff>2181225</xdr:colOff>
      <xdr:row>257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D512176-B8E5-4E96-B19C-96943A54A256}"/>
            </a:ext>
          </a:extLst>
        </xdr:cNvPr>
        <xdr:cNvSpPr txBox="1"/>
      </xdr:nvSpPr>
      <xdr:spPr>
        <a:xfrm>
          <a:off x="0" y="7976974"/>
          <a:ext cx="2181225" cy="66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2257424</xdr:colOff>
      <xdr:row>253</xdr:row>
      <xdr:rowOff>85725</xdr:rowOff>
    </xdr:from>
    <xdr:to>
      <xdr:col>3</xdr:col>
      <xdr:colOff>19050</xdr:colOff>
      <xdr:row>257</xdr:row>
      <xdr:rowOff>28575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55DCB1D-D387-467F-AEEB-CCFA7DAB0158}"/>
            </a:ext>
          </a:extLst>
        </xdr:cNvPr>
        <xdr:cNvSpPr txBox="1"/>
      </xdr:nvSpPr>
      <xdr:spPr>
        <a:xfrm>
          <a:off x="2257424" y="7905750"/>
          <a:ext cx="250507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400050</xdr:colOff>
      <xdr:row>254</xdr:row>
      <xdr:rowOff>5626</xdr:rowOff>
    </xdr:from>
    <xdr:to>
      <xdr:col>6</xdr:col>
      <xdr:colOff>820050</xdr:colOff>
      <xdr:row>254</xdr:row>
      <xdr:rowOff>5626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A4A3AAE5-8CCE-4D37-A50B-142F111B425C}"/>
            </a:ext>
          </a:extLst>
        </xdr:cNvPr>
        <xdr:cNvCxnSpPr/>
      </xdr:nvCxnSpPr>
      <xdr:spPr>
        <a:xfrm flipV="1">
          <a:off x="5143500" y="8006626"/>
          <a:ext cx="211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2614515</xdr:colOff>
      <xdr:row>253</xdr:row>
      <xdr:rowOff>155511</xdr:rowOff>
    </xdr:from>
    <xdr:to>
      <xdr:col>2</xdr:col>
      <xdr:colOff>432710</xdr:colOff>
      <xdr:row>253</xdr:row>
      <xdr:rowOff>166600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4837D680-E771-405A-9215-802B87CD364D}"/>
            </a:ext>
          </a:extLst>
        </xdr:cNvPr>
        <xdr:cNvCxnSpPr/>
      </xdr:nvCxnSpPr>
      <xdr:spPr>
        <a:xfrm>
          <a:off x="2614515" y="52076480"/>
          <a:ext cx="1822583" cy="110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253</xdr:row>
      <xdr:rowOff>158026</xdr:rowOff>
    </xdr:from>
    <xdr:to>
      <xdr:col>0</xdr:col>
      <xdr:colOff>1934475</xdr:colOff>
      <xdr:row>253</xdr:row>
      <xdr:rowOff>167551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CC86F1BC-A2D4-4426-9700-1DB959D80EA8}"/>
            </a:ext>
          </a:extLst>
        </xdr:cNvPr>
        <xdr:cNvCxnSpPr/>
      </xdr:nvCxnSpPr>
      <xdr:spPr>
        <a:xfrm flipV="1">
          <a:off x="0" y="7978051"/>
          <a:ext cx="1934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359617</xdr:colOff>
      <xdr:row>254</xdr:row>
      <xdr:rowOff>0</xdr:rowOff>
    </xdr:from>
    <xdr:to>
      <xdr:col>8</xdr:col>
      <xdr:colOff>0</xdr:colOff>
      <xdr:row>258</xdr:row>
      <xdr:rowOff>112561</xdr:rowOff>
    </xdr:to>
    <xdr:sp macro="" textlink="">
      <xdr:nvSpPr>
        <xdr:cNvPr id="13" name="CuadroTexto 8">
          <a:extLst>
            <a:ext uri="{FF2B5EF4-FFF2-40B4-BE49-F238E27FC236}">
              <a16:creationId xmlns:a16="http://schemas.microsoft.com/office/drawing/2014/main" id="{1FAB1020-BD4E-43C9-94B4-123F0511D87A}"/>
            </a:ext>
          </a:extLst>
        </xdr:cNvPr>
        <xdr:cNvSpPr txBox="1"/>
      </xdr:nvSpPr>
      <xdr:spPr>
        <a:xfrm>
          <a:off x="5034643" y="51697423"/>
          <a:ext cx="2649894" cy="870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1460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7456D3BD-4918-4D6C-B405-29DE91FA0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14600" cy="64770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0</xdr:col>
      <xdr:colOff>0</xdr:colOff>
      <xdr:row>83</xdr:row>
      <xdr:rowOff>156949</xdr:rowOff>
    </xdr:from>
    <xdr:to>
      <xdr:col>0</xdr:col>
      <xdr:colOff>2181225</xdr:colOff>
      <xdr:row>87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33244F3-3411-4D5A-8794-A0584CB0A67B}"/>
            </a:ext>
          </a:extLst>
        </xdr:cNvPr>
        <xdr:cNvSpPr txBox="1"/>
      </xdr:nvSpPr>
      <xdr:spPr>
        <a:xfrm>
          <a:off x="0" y="51068074"/>
          <a:ext cx="2181225" cy="66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2257424</xdr:colOff>
      <xdr:row>83</xdr:row>
      <xdr:rowOff>85725</xdr:rowOff>
    </xdr:from>
    <xdr:to>
      <xdr:col>3</xdr:col>
      <xdr:colOff>19050</xdr:colOff>
      <xdr:row>87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7EFE309-76CA-4433-8A5F-512A97218971}"/>
            </a:ext>
          </a:extLst>
        </xdr:cNvPr>
        <xdr:cNvSpPr txBox="1"/>
      </xdr:nvSpPr>
      <xdr:spPr>
        <a:xfrm>
          <a:off x="2257424" y="50996850"/>
          <a:ext cx="242887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400050</xdr:colOff>
      <xdr:row>84</xdr:row>
      <xdr:rowOff>5626</xdr:rowOff>
    </xdr:from>
    <xdr:to>
      <xdr:col>6</xdr:col>
      <xdr:colOff>820050</xdr:colOff>
      <xdr:row>84</xdr:row>
      <xdr:rowOff>5626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036AF0A-99AE-4B62-B3B4-E88B949CABDA}"/>
            </a:ext>
          </a:extLst>
        </xdr:cNvPr>
        <xdr:cNvCxnSpPr/>
      </xdr:nvCxnSpPr>
      <xdr:spPr>
        <a:xfrm flipV="1">
          <a:off x="5067300" y="51097726"/>
          <a:ext cx="218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2614515</xdr:colOff>
      <xdr:row>83</xdr:row>
      <xdr:rowOff>155511</xdr:rowOff>
    </xdr:from>
    <xdr:to>
      <xdr:col>2</xdr:col>
      <xdr:colOff>432710</xdr:colOff>
      <xdr:row>83</xdr:row>
      <xdr:rowOff>166600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7E5D4F89-D51F-45AE-BE4A-5C4D59D78649}"/>
            </a:ext>
          </a:extLst>
        </xdr:cNvPr>
        <xdr:cNvCxnSpPr/>
      </xdr:nvCxnSpPr>
      <xdr:spPr>
        <a:xfrm>
          <a:off x="2614515" y="51066636"/>
          <a:ext cx="1818695" cy="110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83</xdr:row>
      <xdr:rowOff>158026</xdr:rowOff>
    </xdr:from>
    <xdr:to>
      <xdr:col>0</xdr:col>
      <xdr:colOff>1934475</xdr:colOff>
      <xdr:row>83</xdr:row>
      <xdr:rowOff>167551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2C1F88-629E-4CE4-BF48-638C973182C0}"/>
            </a:ext>
          </a:extLst>
        </xdr:cNvPr>
        <xdr:cNvCxnSpPr/>
      </xdr:nvCxnSpPr>
      <xdr:spPr>
        <a:xfrm flipV="1">
          <a:off x="0" y="51069151"/>
          <a:ext cx="1934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84</xdr:row>
      <xdr:rowOff>0</xdr:rowOff>
    </xdr:from>
    <xdr:to>
      <xdr:col>6</xdr:col>
      <xdr:colOff>971550</xdr:colOff>
      <xdr:row>88</xdr:row>
      <xdr:rowOff>146773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0AA2EAD-B000-4137-9769-A995818044CC}"/>
            </a:ext>
          </a:extLst>
        </xdr:cNvPr>
        <xdr:cNvSpPr txBox="1"/>
      </xdr:nvSpPr>
      <xdr:spPr>
        <a:xfrm>
          <a:off x="4495800" y="16964025"/>
          <a:ext cx="2200275" cy="870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8450" cy="702939"/>
    <xdr:pic>
      <xdr:nvPicPr>
        <xdr:cNvPr id="2" name="Imagen 1">
          <a:extLst>
            <a:ext uri="{FF2B5EF4-FFF2-40B4-BE49-F238E27FC236}">
              <a16:creationId xmlns:a16="http://schemas.microsoft.com/office/drawing/2014/main" id="{636B3107-C800-46B4-AAAA-6E997A92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38450" cy="702939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0</xdr:col>
      <xdr:colOff>0</xdr:colOff>
      <xdr:row>117</xdr:row>
      <xdr:rowOff>156949</xdr:rowOff>
    </xdr:from>
    <xdr:to>
      <xdr:col>0</xdr:col>
      <xdr:colOff>1952625</xdr:colOff>
      <xdr:row>121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0E648AE-C770-40DF-B4D1-65473578D234}"/>
            </a:ext>
          </a:extLst>
        </xdr:cNvPr>
        <xdr:cNvSpPr txBox="1"/>
      </xdr:nvSpPr>
      <xdr:spPr>
        <a:xfrm>
          <a:off x="0" y="23921824"/>
          <a:ext cx="1952625" cy="66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Realizado</a:t>
          </a:r>
        </a:p>
        <a:p>
          <a:pPr algn="ctr"/>
          <a:r>
            <a:rPr lang="es-ES" sz="110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Tomás Carrasco</a:t>
          </a:r>
        </a:p>
        <a:p>
          <a:pPr algn="ctr"/>
          <a:r>
            <a:rPr lang="es-ES" sz="1100" baseline="0"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Técnico de Activos</a:t>
          </a:r>
          <a:endParaRPr lang="es-ES" sz="1100"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2257424</xdr:colOff>
      <xdr:row>117</xdr:row>
      <xdr:rowOff>85725</xdr:rowOff>
    </xdr:from>
    <xdr:to>
      <xdr:col>3</xdr:col>
      <xdr:colOff>19050</xdr:colOff>
      <xdr:row>121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A634397-A519-4A26-9425-ACD3404A8D87}"/>
            </a:ext>
          </a:extLst>
        </xdr:cNvPr>
        <xdr:cNvSpPr txBox="1"/>
      </xdr:nvSpPr>
      <xdr:spPr>
        <a:xfrm>
          <a:off x="2257424" y="50996850"/>
          <a:ext cx="2428876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Revisado: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Juan Carlos</a:t>
          </a:r>
          <a:r>
            <a:rPr lang="es-ES" sz="1100" baseline="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 Sánchez</a:t>
          </a:r>
          <a:endParaRPr lang="es-ES" sz="1100">
            <a:solidFill>
              <a:schemeClr val="dk1"/>
            </a:solidFill>
            <a:latin typeface="Arial Nova Cond Light" panose="020B0306020202020204" pitchFamily="34" charset="0"/>
            <a:ea typeface="Lato" panose="020F0502020204030203" pitchFamily="34" charset="0"/>
            <a:cs typeface="Times New Roman" panose="02020603050405020304" pitchFamily="18" charset="0"/>
          </a:endParaRP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Sección Servicios Generales</a:t>
          </a:r>
          <a:endParaRPr lang="es-ES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400050</xdr:colOff>
      <xdr:row>118</xdr:row>
      <xdr:rowOff>5626</xdr:rowOff>
    </xdr:from>
    <xdr:to>
      <xdr:col>6</xdr:col>
      <xdr:colOff>820050</xdr:colOff>
      <xdr:row>118</xdr:row>
      <xdr:rowOff>5626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0126158-84FB-4DC8-9046-3DEE8649CBCE}"/>
            </a:ext>
          </a:extLst>
        </xdr:cNvPr>
        <xdr:cNvCxnSpPr/>
      </xdr:nvCxnSpPr>
      <xdr:spPr>
        <a:xfrm flipV="1">
          <a:off x="5067300" y="51097726"/>
          <a:ext cx="2182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2614515</xdr:colOff>
      <xdr:row>117</xdr:row>
      <xdr:rowOff>155511</xdr:rowOff>
    </xdr:from>
    <xdr:to>
      <xdr:col>2</xdr:col>
      <xdr:colOff>432710</xdr:colOff>
      <xdr:row>117</xdr:row>
      <xdr:rowOff>166600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5ADB087-7671-4708-9404-0AC2AD9A0ADF}"/>
            </a:ext>
          </a:extLst>
        </xdr:cNvPr>
        <xdr:cNvCxnSpPr/>
      </xdr:nvCxnSpPr>
      <xdr:spPr>
        <a:xfrm>
          <a:off x="2614515" y="51066636"/>
          <a:ext cx="1818695" cy="110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117</xdr:row>
      <xdr:rowOff>158026</xdr:rowOff>
    </xdr:from>
    <xdr:to>
      <xdr:col>0</xdr:col>
      <xdr:colOff>1934475</xdr:colOff>
      <xdr:row>117</xdr:row>
      <xdr:rowOff>167551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23F6D2C-AAE8-43B7-9F72-EB0BBF8193DB}"/>
            </a:ext>
          </a:extLst>
        </xdr:cNvPr>
        <xdr:cNvCxnSpPr/>
      </xdr:nvCxnSpPr>
      <xdr:spPr>
        <a:xfrm flipV="1">
          <a:off x="0" y="51069151"/>
          <a:ext cx="19344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118</xdr:row>
      <xdr:rowOff>0</xdr:rowOff>
    </xdr:from>
    <xdr:to>
      <xdr:col>8</xdr:col>
      <xdr:colOff>266700</xdr:colOff>
      <xdr:row>122</xdr:row>
      <xdr:rowOff>146773</xdr:rowOff>
    </xdr:to>
    <xdr:sp macro="" textlink="">
      <xdr:nvSpPr>
        <xdr:cNvPr id="8" name="CuadroTexto 8">
          <a:extLst>
            <a:ext uri="{FF2B5EF4-FFF2-40B4-BE49-F238E27FC236}">
              <a16:creationId xmlns:a16="http://schemas.microsoft.com/office/drawing/2014/main" id="{06D6279F-29C5-441C-AFCF-16B21E43DCFA}"/>
            </a:ext>
          </a:extLst>
        </xdr:cNvPr>
        <xdr:cNvSpPr txBox="1"/>
      </xdr:nvSpPr>
      <xdr:spPr>
        <a:xfrm>
          <a:off x="4914900" y="23945850"/>
          <a:ext cx="2400300" cy="8706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Aprobado: 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Bernardo Mosquea</a:t>
          </a:r>
        </a:p>
        <a:p>
          <a:pPr marL="0" indent="0" algn="ctr"/>
          <a:r>
            <a:rPr lang="es-ES" sz="1100">
              <a:solidFill>
                <a:schemeClr val="dk1"/>
              </a:solidFill>
              <a:latin typeface="Arial Nova Cond Light" panose="020B0306020202020204" pitchFamily="34" charset="0"/>
              <a:ea typeface="Lato" panose="020F0502020204030203" pitchFamily="34" charset="0"/>
              <a:cs typeface="Times New Roman" panose="02020603050405020304" pitchFamily="18" charset="0"/>
            </a:rPr>
            <a:t>Enc. División Administrativa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2521-5D40-4945-A09B-DF8D327B13B4}">
  <sheetPr>
    <tabColor theme="3"/>
  </sheetPr>
  <dimension ref="A5:I257"/>
  <sheetViews>
    <sheetView tabSelected="1" zoomScale="98" zoomScaleNormal="98" workbookViewId="0">
      <selection activeCell="A9" sqref="A9:H9"/>
    </sheetView>
  </sheetViews>
  <sheetFormatPr baseColWidth="10" defaultRowHeight="15.75" x14ac:dyDescent="0.25"/>
  <cols>
    <col min="1" max="1" width="44.28515625" style="14" customWidth="1"/>
    <col min="2" max="2" width="15.7109375" style="14" customWidth="1"/>
    <col min="3" max="3" width="10" style="11" bestFit="1" customWidth="1"/>
    <col min="4" max="4" width="14" style="11" bestFit="1" customWidth="1"/>
    <col min="5" max="5" width="10.85546875" style="11" hidden="1" customWidth="1"/>
    <col min="6" max="6" width="13.140625" style="11" bestFit="1" customWidth="1"/>
    <col min="7" max="7" width="14.42578125" style="11" customWidth="1"/>
    <col min="8" max="8" width="38.140625" style="62" hidden="1" customWidth="1"/>
    <col min="9" max="16384" width="11.42578125" style="14"/>
  </cols>
  <sheetData>
    <row r="5" spans="1:9" ht="18" x14ac:dyDescent="0.25">
      <c r="A5" s="128" t="s">
        <v>103</v>
      </c>
      <c r="B5" s="128"/>
      <c r="C5" s="128"/>
      <c r="D5" s="128"/>
      <c r="E5" s="128"/>
      <c r="F5" s="128"/>
      <c r="G5" s="128"/>
      <c r="H5" s="128"/>
    </row>
    <row r="6" spans="1:9" ht="18" x14ac:dyDescent="0.25">
      <c r="A6" s="128" t="s">
        <v>1</v>
      </c>
      <c r="B6" s="128"/>
      <c r="C6" s="128"/>
      <c r="D6" s="128"/>
      <c r="E6" s="128"/>
      <c r="F6" s="128"/>
      <c r="G6" s="128"/>
      <c r="H6" s="128"/>
    </row>
    <row r="7" spans="1:9" ht="18" x14ac:dyDescent="0.25">
      <c r="A7" s="129" t="s">
        <v>0</v>
      </c>
      <c r="B7" s="129"/>
      <c r="C7" s="129"/>
      <c r="D7" s="129"/>
      <c r="E7" s="129"/>
      <c r="F7" s="129"/>
      <c r="G7" s="129"/>
      <c r="H7" s="129"/>
    </row>
    <row r="8" spans="1:9" ht="16.5" thickBot="1" x14ac:dyDescent="0.3">
      <c r="A8" s="130"/>
      <c r="B8" s="130"/>
      <c r="C8" s="130"/>
      <c r="D8" s="130"/>
      <c r="E8" s="130"/>
      <c r="F8" s="130"/>
      <c r="G8" s="130"/>
      <c r="H8" s="130"/>
    </row>
    <row r="9" spans="1:9" ht="16.5" thickBot="1" x14ac:dyDescent="0.3">
      <c r="A9" s="125" t="s">
        <v>228</v>
      </c>
      <c r="B9" s="126"/>
      <c r="C9" s="126"/>
      <c r="D9" s="126"/>
      <c r="E9" s="126"/>
      <c r="F9" s="126"/>
      <c r="G9" s="126"/>
      <c r="H9" s="127"/>
    </row>
    <row r="10" spans="1:9" ht="30" customHeight="1" thickBot="1" x14ac:dyDescent="0.3">
      <c r="A10" s="25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6" t="s">
        <v>7</v>
      </c>
      <c r="G10" s="26" t="s">
        <v>8</v>
      </c>
      <c r="H10" s="27" t="s">
        <v>9</v>
      </c>
    </row>
    <row r="11" spans="1:9" x14ac:dyDescent="0.25">
      <c r="A11" s="28" t="s">
        <v>10</v>
      </c>
      <c r="B11" s="29" t="s">
        <v>11</v>
      </c>
      <c r="C11" s="30">
        <v>10</v>
      </c>
      <c r="D11" s="31">
        <v>940</v>
      </c>
      <c r="E11" s="32">
        <f t="shared" ref="E11:E44" si="0">+D11*18%</f>
        <v>169.2</v>
      </c>
      <c r="F11" s="32">
        <f t="shared" ref="F11:F42" si="1">E11+D11</f>
        <v>1109.2</v>
      </c>
      <c r="G11" s="32">
        <f t="shared" ref="G11:G42" si="2">F11*C11</f>
        <v>11092</v>
      </c>
      <c r="H11" s="33"/>
      <c r="I11" s="115"/>
    </row>
    <row r="12" spans="1:9" x14ac:dyDescent="0.25">
      <c r="A12" s="28" t="s">
        <v>12</v>
      </c>
      <c r="B12" s="29" t="s">
        <v>11</v>
      </c>
      <c r="C12" s="30">
        <v>7</v>
      </c>
      <c r="D12" s="31">
        <v>855</v>
      </c>
      <c r="E12" s="32">
        <f t="shared" si="0"/>
        <v>153.9</v>
      </c>
      <c r="F12" s="32">
        <f t="shared" si="1"/>
        <v>1008.9</v>
      </c>
      <c r="G12" s="32">
        <f t="shared" si="2"/>
        <v>7062.3</v>
      </c>
      <c r="H12" s="33"/>
    </row>
    <row r="13" spans="1:9" x14ac:dyDescent="0.25">
      <c r="A13" s="34" t="s">
        <v>13</v>
      </c>
      <c r="B13" s="30" t="s">
        <v>11</v>
      </c>
      <c r="C13" s="30">
        <v>2</v>
      </c>
      <c r="D13" s="31">
        <v>3250</v>
      </c>
      <c r="E13" s="32">
        <f t="shared" si="0"/>
        <v>585</v>
      </c>
      <c r="F13" s="32">
        <f t="shared" si="1"/>
        <v>3835</v>
      </c>
      <c r="G13" s="32">
        <f t="shared" si="2"/>
        <v>7670</v>
      </c>
      <c r="H13" s="33"/>
    </row>
    <row r="14" spans="1:9" x14ac:dyDescent="0.25">
      <c r="A14" s="34" t="s">
        <v>14</v>
      </c>
      <c r="B14" s="30" t="s">
        <v>11</v>
      </c>
      <c r="C14" s="30">
        <v>3</v>
      </c>
      <c r="D14" s="31">
        <v>2500</v>
      </c>
      <c r="E14" s="32">
        <f t="shared" si="0"/>
        <v>450</v>
      </c>
      <c r="F14" s="32">
        <f t="shared" si="1"/>
        <v>2950</v>
      </c>
      <c r="G14" s="32">
        <f t="shared" si="2"/>
        <v>8850</v>
      </c>
      <c r="H14" s="33"/>
    </row>
    <row r="15" spans="1:9" x14ac:dyDescent="0.25">
      <c r="A15" s="34" t="s">
        <v>15</v>
      </c>
      <c r="B15" s="30" t="s">
        <v>11</v>
      </c>
      <c r="C15" s="30">
        <v>29</v>
      </c>
      <c r="D15" s="31">
        <v>218</v>
      </c>
      <c r="E15" s="32">
        <f t="shared" si="0"/>
        <v>39.24</v>
      </c>
      <c r="F15" s="32">
        <f t="shared" si="1"/>
        <v>257.24</v>
      </c>
      <c r="G15" s="32">
        <f t="shared" si="2"/>
        <v>7459.96</v>
      </c>
      <c r="H15" s="33"/>
    </row>
    <row r="16" spans="1:9" x14ac:dyDescent="0.25">
      <c r="A16" s="34" t="s">
        <v>16</v>
      </c>
      <c r="B16" s="30" t="s">
        <v>11</v>
      </c>
      <c r="C16" s="30">
        <v>2</v>
      </c>
      <c r="D16" s="31">
        <v>185</v>
      </c>
      <c r="E16" s="32">
        <f t="shared" si="0"/>
        <v>33.299999999999997</v>
      </c>
      <c r="F16" s="32">
        <f t="shared" si="1"/>
        <v>218.3</v>
      </c>
      <c r="G16" s="32">
        <f t="shared" si="2"/>
        <v>436.6</v>
      </c>
      <c r="H16" s="35"/>
    </row>
    <row r="17" spans="1:8" x14ac:dyDescent="0.25">
      <c r="A17" s="34" t="s">
        <v>17</v>
      </c>
      <c r="B17" s="30" t="s">
        <v>11</v>
      </c>
      <c r="C17" s="30">
        <v>12</v>
      </c>
      <c r="D17" s="31">
        <v>235.5</v>
      </c>
      <c r="E17" s="32">
        <f t="shared" si="0"/>
        <v>42.39</v>
      </c>
      <c r="F17" s="32">
        <f t="shared" si="1"/>
        <v>277.89</v>
      </c>
      <c r="G17" s="32">
        <f t="shared" si="2"/>
        <v>3334.68</v>
      </c>
      <c r="H17" s="35"/>
    </row>
    <row r="18" spans="1:8" x14ac:dyDescent="0.25">
      <c r="A18" s="34" t="s">
        <v>18</v>
      </c>
      <c r="B18" s="30" t="s">
        <v>11</v>
      </c>
      <c r="C18" s="30">
        <v>14</v>
      </c>
      <c r="D18" s="31">
        <v>10</v>
      </c>
      <c r="E18" s="32">
        <f t="shared" si="0"/>
        <v>1.7999999999999998</v>
      </c>
      <c r="F18" s="32">
        <f t="shared" si="1"/>
        <v>11.8</v>
      </c>
      <c r="G18" s="32">
        <f t="shared" si="2"/>
        <v>165.20000000000002</v>
      </c>
      <c r="H18" s="33"/>
    </row>
    <row r="19" spans="1:8" x14ac:dyDescent="0.25">
      <c r="A19" s="34" t="s">
        <v>19</v>
      </c>
      <c r="B19" s="30" t="s">
        <v>20</v>
      </c>
      <c r="C19" s="30">
        <v>2</v>
      </c>
      <c r="D19" s="31">
        <v>100</v>
      </c>
      <c r="E19" s="32">
        <f t="shared" si="0"/>
        <v>18</v>
      </c>
      <c r="F19" s="32">
        <f t="shared" si="1"/>
        <v>118</v>
      </c>
      <c r="G19" s="32">
        <f t="shared" si="2"/>
        <v>236</v>
      </c>
      <c r="H19" s="35"/>
    </row>
    <row r="20" spans="1:8" x14ac:dyDescent="0.25">
      <c r="A20" s="34" t="s">
        <v>21</v>
      </c>
      <c r="B20" s="30" t="s">
        <v>11</v>
      </c>
      <c r="C20" s="30">
        <v>5</v>
      </c>
      <c r="D20" s="31">
        <v>63</v>
      </c>
      <c r="E20" s="32">
        <f t="shared" si="0"/>
        <v>11.34</v>
      </c>
      <c r="F20" s="32">
        <f t="shared" si="1"/>
        <v>74.34</v>
      </c>
      <c r="G20" s="32">
        <f t="shared" si="2"/>
        <v>371.70000000000005</v>
      </c>
      <c r="H20" s="33"/>
    </row>
    <row r="21" spans="1:8" x14ac:dyDescent="0.25">
      <c r="A21" s="34" t="s">
        <v>22</v>
      </c>
      <c r="B21" s="30" t="s">
        <v>11</v>
      </c>
      <c r="C21" s="30">
        <v>4</v>
      </c>
      <c r="D21" s="31">
        <v>53</v>
      </c>
      <c r="E21" s="32">
        <f t="shared" si="0"/>
        <v>9.5399999999999991</v>
      </c>
      <c r="F21" s="32">
        <f t="shared" si="1"/>
        <v>62.54</v>
      </c>
      <c r="G21" s="32">
        <f t="shared" si="2"/>
        <v>250.16</v>
      </c>
      <c r="H21" s="33"/>
    </row>
    <row r="22" spans="1:8" x14ac:dyDescent="0.25">
      <c r="A22" s="34" t="s">
        <v>23</v>
      </c>
      <c r="B22" s="30" t="s">
        <v>27</v>
      </c>
      <c r="C22" s="30">
        <v>1</v>
      </c>
      <c r="D22" s="31">
        <v>21.5</v>
      </c>
      <c r="E22" s="32">
        <f t="shared" si="0"/>
        <v>3.8699999999999997</v>
      </c>
      <c r="F22" s="32">
        <f t="shared" si="1"/>
        <v>25.37</v>
      </c>
      <c r="G22" s="32">
        <f t="shared" si="2"/>
        <v>25.37</v>
      </c>
      <c r="H22" s="33"/>
    </row>
    <row r="23" spans="1:8" x14ac:dyDescent="0.25">
      <c r="A23" s="34" t="s">
        <v>25</v>
      </c>
      <c r="B23" s="30" t="s">
        <v>27</v>
      </c>
      <c r="C23" s="30">
        <v>2</v>
      </c>
      <c r="D23" s="31">
        <v>53</v>
      </c>
      <c r="E23" s="32">
        <f t="shared" si="0"/>
        <v>9.5399999999999991</v>
      </c>
      <c r="F23" s="32">
        <f t="shared" si="1"/>
        <v>62.54</v>
      </c>
      <c r="G23" s="32">
        <f t="shared" si="2"/>
        <v>125.08</v>
      </c>
      <c r="H23" s="33"/>
    </row>
    <row r="24" spans="1:8" x14ac:dyDescent="0.25">
      <c r="A24" s="34" t="s">
        <v>26</v>
      </c>
      <c r="B24" s="30" t="s">
        <v>27</v>
      </c>
      <c r="C24" s="30">
        <v>7</v>
      </c>
      <c r="D24" s="31">
        <v>85</v>
      </c>
      <c r="E24" s="32">
        <f t="shared" si="0"/>
        <v>15.299999999999999</v>
      </c>
      <c r="F24" s="32">
        <f t="shared" si="1"/>
        <v>100.3</v>
      </c>
      <c r="G24" s="32">
        <f t="shared" si="2"/>
        <v>702.1</v>
      </c>
      <c r="H24" s="33"/>
    </row>
    <row r="25" spans="1:8" x14ac:dyDescent="0.25">
      <c r="A25" s="34" t="s">
        <v>28</v>
      </c>
      <c r="B25" s="30" t="s">
        <v>27</v>
      </c>
      <c r="C25" s="30">
        <v>1</v>
      </c>
      <c r="D25" s="31">
        <v>40</v>
      </c>
      <c r="E25" s="32">
        <f t="shared" si="0"/>
        <v>7.1999999999999993</v>
      </c>
      <c r="F25" s="32">
        <f t="shared" si="1"/>
        <v>47.2</v>
      </c>
      <c r="G25" s="32">
        <f t="shared" si="2"/>
        <v>47.2</v>
      </c>
      <c r="H25" s="33"/>
    </row>
    <row r="26" spans="1:8" x14ac:dyDescent="0.25">
      <c r="A26" s="34" t="s">
        <v>29</v>
      </c>
      <c r="B26" s="30" t="s">
        <v>27</v>
      </c>
      <c r="C26" s="30">
        <v>5</v>
      </c>
      <c r="D26" s="31">
        <v>32</v>
      </c>
      <c r="E26" s="32">
        <f t="shared" si="0"/>
        <v>5.76</v>
      </c>
      <c r="F26" s="32">
        <f t="shared" si="1"/>
        <v>37.76</v>
      </c>
      <c r="G26" s="32">
        <f t="shared" si="2"/>
        <v>188.79999999999998</v>
      </c>
      <c r="H26" s="33"/>
    </row>
    <row r="27" spans="1:8" x14ac:dyDescent="0.25">
      <c r="A27" s="34" t="s">
        <v>30</v>
      </c>
      <c r="B27" s="30" t="s">
        <v>27</v>
      </c>
      <c r="C27" s="30">
        <v>14</v>
      </c>
      <c r="D27" s="31">
        <v>85</v>
      </c>
      <c r="E27" s="32">
        <f t="shared" si="0"/>
        <v>15.299999999999999</v>
      </c>
      <c r="F27" s="32">
        <f t="shared" si="1"/>
        <v>100.3</v>
      </c>
      <c r="G27" s="32">
        <f t="shared" si="2"/>
        <v>1404.2</v>
      </c>
      <c r="H27" s="33"/>
    </row>
    <row r="28" spans="1:8" x14ac:dyDescent="0.25">
      <c r="A28" s="34" t="s">
        <v>31</v>
      </c>
      <c r="B28" s="30" t="s">
        <v>11</v>
      </c>
      <c r="C28" s="30">
        <v>80</v>
      </c>
      <c r="D28" s="31">
        <v>20</v>
      </c>
      <c r="E28" s="32">
        <f t="shared" si="0"/>
        <v>3.5999999999999996</v>
      </c>
      <c r="F28" s="32">
        <f t="shared" si="1"/>
        <v>23.6</v>
      </c>
      <c r="G28" s="32">
        <f t="shared" si="2"/>
        <v>1888</v>
      </c>
      <c r="H28" s="33"/>
    </row>
    <row r="29" spans="1:8" x14ac:dyDescent="0.25">
      <c r="A29" s="34" t="s">
        <v>32</v>
      </c>
      <c r="B29" s="30" t="s">
        <v>11</v>
      </c>
      <c r="C29" s="30">
        <v>10</v>
      </c>
      <c r="D29" s="31">
        <v>103</v>
      </c>
      <c r="E29" s="32">
        <f>+D29*18%</f>
        <v>18.54</v>
      </c>
      <c r="F29" s="32">
        <f t="shared" si="1"/>
        <v>121.53999999999999</v>
      </c>
      <c r="G29" s="32">
        <f t="shared" si="2"/>
        <v>1215.3999999999999</v>
      </c>
      <c r="H29" s="33"/>
    </row>
    <row r="30" spans="1:8" x14ac:dyDescent="0.25">
      <c r="A30" s="34" t="s">
        <v>33</v>
      </c>
      <c r="B30" s="30" t="s">
        <v>27</v>
      </c>
      <c r="C30" s="30">
        <v>1</v>
      </c>
      <c r="D30" s="31">
        <v>335</v>
      </c>
      <c r="E30" s="32">
        <f>+D30*18%</f>
        <v>60.3</v>
      </c>
      <c r="F30" s="32">
        <f t="shared" si="1"/>
        <v>395.3</v>
      </c>
      <c r="G30" s="32">
        <f t="shared" si="2"/>
        <v>395.3</v>
      </c>
      <c r="H30" s="33" t="s">
        <v>34</v>
      </c>
    </row>
    <row r="31" spans="1:8" x14ac:dyDescent="0.25">
      <c r="A31" s="34" t="s">
        <v>35</v>
      </c>
      <c r="B31" s="30" t="s">
        <v>27</v>
      </c>
      <c r="C31" s="30">
        <v>7</v>
      </c>
      <c r="D31" s="31">
        <v>425</v>
      </c>
      <c r="E31" s="32">
        <f t="shared" si="0"/>
        <v>76.5</v>
      </c>
      <c r="F31" s="32">
        <f t="shared" si="1"/>
        <v>501.5</v>
      </c>
      <c r="G31" s="32">
        <f t="shared" si="2"/>
        <v>3510.5</v>
      </c>
      <c r="H31" s="33"/>
    </row>
    <row r="32" spans="1:8" x14ac:dyDescent="0.25">
      <c r="A32" s="34" t="s">
        <v>36</v>
      </c>
      <c r="B32" s="30" t="s">
        <v>27</v>
      </c>
      <c r="C32" s="30">
        <v>16</v>
      </c>
      <c r="D32" s="31">
        <v>500</v>
      </c>
      <c r="E32" s="32">
        <f t="shared" si="0"/>
        <v>90</v>
      </c>
      <c r="F32" s="32">
        <f t="shared" si="1"/>
        <v>590</v>
      </c>
      <c r="G32" s="32">
        <f t="shared" si="2"/>
        <v>9440</v>
      </c>
      <c r="H32" s="33"/>
    </row>
    <row r="33" spans="1:8" x14ac:dyDescent="0.25">
      <c r="A33" s="36" t="s">
        <v>37</v>
      </c>
      <c r="B33" s="30" t="s">
        <v>20</v>
      </c>
      <c r="C33" s="37">
        <v>16</v>
      </c>
      <c r="D33" s="31">
        <v>230</v>
      </c>
      <c r="E33" s="32">
        <f t="shared" si="0"/>
        <v>41.4</v>
      </c>
      <c r="F33" s="32">
        <f t="shared" si="1"/>
        <v>271.39999999999998</v>
      </c>
      <c r="G33" s="32">
        <f t="shared" si="2"/>
        <v>4342.3999999999996</v>
      </c>
      <c r="H33" s="33"/>
    </row>
    <row r="34" spans="1:8" x14ac:dyDescent="0.25">
      <c r="A34" s="34" t="s">
        <v>38</v>
      </c>
      <c r="B34" s="30" t="s">
        <v>27</v>
      </c>
      <c r="C34" s="30">
        <v>4</v>
      </c>
      <c r="D34" s="31">
        <v>120</v>
      </c>
      <c r="E34" s="32">
        <f t="shared" si="0"/>
        <v>21.599999999999998</v>
      </c>
      <c r="F34" s="32">
        <f t="shared" si="1"/>
        <v>141.6</v>
      </c>
      <c r="G34" s="32">
        <f t="shared" si="2"/>
        <v>566.4</v>
      </c>
      <c r="H34" s="33" t="s">
        <v>39</v>
      </c>
    </row>
    <row r="35" spans="1:8" x14ac:dyDescent="0.25">
      <c r="A35" s="34" t="s">
        <v>40</v>
      </c>
      <c r="B35" s="30" t="s">
        <v>27</v>
      </c>
      <c r="C35" s="30">
        <v>15</v>
      </c>
      <c r="D35" s="31">
        <v>25</v>
      </c>
      <c r="E35" s="32">
        <f t="shared" si="0"/>
        <v>4.5</v>
      </c>
      <c r="F35" s="32">
        <f t="shared" si="1"/>
        <v>29.5</v>
      </c>
      <c r="G35" s="32">
        <f t="shared" si="2"/>
        <v>442.5</v>
      </c>
      <c r="H35" s="33"/>
    </row>
    <row r="36" spans="1:8" x14ac:dyDescent="0.25">
      <c r="A36" s="34" t="s">
        <v>41</v>
      </c>
      <c r="B36" s="30" t="s">
        <v>11</v>
      </c>
      <c r="C36" s="30">
        <v>4</v>
      </c>
      <c r="D36" s="31">
        <v>245</v>
      </c>
      <c r="E36" s="32">
        <f t="shared" si="0"/>
        <v>44.1</v>
      </c>
      <c r="F36" s="32">
        <f t="shared" si="1"/>
        <v>289.10000000000002</v>
      </c>
      <c r="G36" s="32">
        <f t="shared" si="2"/>
        <v>1156.4000000000001</v>
      </c>
      <c r="H36" s="33"/>
    </row>
    <row r="37" spans="1:8" x14ac:dyDescent="0.25">
      <c r="A37" s="34" t="s">
        <v>42</v>
      </c>
      <c r="B37" s="30" t="s">
        <v>27</v>
      </c>
      <c r="C37" s="30">
        <v>31</v>
      </c>
      <c r="D37" s="31">
        <v>60</v>
      </c>
      <c r="E37" s="32">
        <f t="shared" si="0"/>
        <v>10.799999999999999</v>
      </c>
      <c r="F37" s="32">
        <f t="shared" si="1"/>
        <v>70.8</v>
      </c>
      <c r="G37" s="32">
        <f t="shared" si="2"/>
        <v>2194.7999999999997</v>
      </c>
      <c r="H37" s="33"/>
    </row>
    <row r="38" spans="1:8" x14ac:dyDescent="0.25">
      <c r="A38" s="34" t="s">
        <v>43</v>
      </c>
      <c r="B38" s="30" t="s">
        <v>27</v>
      </c>
      <c r="C38" s="30">
        <v>1</v>
      </c>
      <c r="D38" s="31">
        <v>65</v>
      </c>
      <c r="E38" s="32">
        <f t="shared" si="0"/>
        <v>11.7</v>
      </c>
      <c r="F38" s="32">
        <f t="shared" si="1"/>
        <v>76.7</v>
      </c>
      <c r="G38" s="32">
        <f t="shared" si="2"/>
        <v>76.7</v>
      </c>
      <c r="H38" s="33"/>
    </row>
    <row r="39" spans="1:8" x14ac:dyDescent="0.25">
      <c r="A39" s="34" t="s">
        <v>44</v>
      </c>
      <c r="B39" s="30" t="s">
        <v>27</v>
      </c>
      <c r="C39" s="30">
        <v>10</v>
      </c>
      <c r="D39" s="31">
        <v>105</v>
      </c>
      <c r="E39" s="32">
        <f t="shared" si="0"/>
        <v>18.899999999999999</v>
      </c>
      <c r="F39" s="32">
        <f t="shared" si="1"/>
        <v>123.9</v>
      </c>
      <c r="G39" s="32">
        <f t="shared" si="2"/>
        <v>1239</v>
      </c>
      <c r="H39" s="33"/>
    </row>
    <row r="40" spans="1:8" x14ac:dyDescent="0.25">
      <c r="A40" s="34" t="s">
        <v>45</v>
      </c>
      <c r="B40" s="30" t="s">
        <v>11</v>
      </c>
      <c r="C40" s="30">
        <v>33</v>
      </c>
      <c r="D40" s="31">
        <v>34</v>
      </c>
      <c r="E40" s="32">
        <f t="shared" si="0"/>
        <v>6.12</v>
      </c>
      <c r="F40" s="32">
        <f t="shared" si="1"/>
        <v>40.119999999999997</v>
      </c>
      <c r="G40" s="32">
        <f t="shared" si="2"/>
        <v>1323.9599999999998</v>
      </c>
      <c r="H40" s="33"/>
    </row>
    <row r="41" spans="1:8" x14ac:dyDescent="0.25">
      <c r="A41" s="34" t="s">
        <v>46</v>
      </c>
      <c r="B41" s="30" t="s">
        <v>11</v>
      </c>
      <c r="C41" s="30">
        <v>14</v>
      </c>
      <c r="D41" s="31">
        <v>940</v>
      </c>
      <c r="E41" s="32">
        <f t="shared" si="0"/>
        <v>169.2</v>
      </c>
      <c r="F41" s="32">
        <f t="shared" si="1"/>
        <v>1109.2</v>
      </c>
      <c r="G41" s="32">
        <f t="shared" si="2"/>
        <v>15528.800000000001</v>
      </c>
      <c r="H41" s="33"/>
    </row>
    <row r="42" spans="1:8" x14ac:dyDescent="0.25">
      <c r="A42" s="34" t="s">
        <v>47</v>
      </c>
      <c r="B42" s="30" t="s">
        <v>11</v>
      </c>
      <c r="C42" s="30">
        <v>1</v>
      </c>
      <c r="D42" s="31">
        <v>63</v>
      </c>
      <c r="E42" s="32">
        <f t="shared" si="0"/>
        <v>11.34</v>
      </c>
      <c r="F42" s="32">
        <f t="shared" si="1"/>
        <v>74.34</v>
      </c>
      <c r="G42" s="32">
        <f t="shared" si="2"/>
        <v>74.34</v>
      </c>
      <c r="H42" s="33"/>
    </row>
    <row r="43" spans="1:8" x14ac:dyDescent="0.25">
      <c r="A43" s="34" t="s">
        <v>48</v>
      </c>
      <c r="B43" s="30" t="s">
        <v>27</v>
      </c>
      <c r="C43" s="30">
        <v>1</v>
      </c>
      <c r="D43" s="31">
        <v>122</v>
      </c>
      <c r="E43" s="32">
        <f t="shared" si="0"/>
        <v>21.96</v>
      </c>
      <c r="F43" s="32">
        <f t="shared" ref="F43:F74" si="3">E43+D43</f>
        <v>143.96</v>
      </c>
      <c r="G43" s="32">
        <f t="shared" ref="G43:G74" si="4">F43*C43</f>
        <v>143.96</v>
      </c>
      <c r="H43" s="33" t="s">
        <v>49</v>
      </c>
    </row>
    <row r="44" spans="1:8" x14ac:dyDescent="0.25">
      <c r="A44" s="34" t="s">
        <v>51</v>
      </c>
      <c r="B44" s="30" t="s">
        <v>11</v>
      </c>
      <c r="C44" s="30">
        <v>84</v>
      </c>
      <c r="D44" s="31">
        <v>6.4</v>
      </c>
      <c r="E44" s="32">
        <f t="shared" si="0"/>
        <v>1.1519999999999999</v>
      </c>
      <c r="F44" s="32">
        <f t="shared" si="3"/>
        <v>7.5520000000000005</v>
      </c>
      <c r="G44" s="32">
        <f t="shared" si="4"/>
        <v>634.36800000000005</v>
      </c>
      <c r="H44" s="33" t="s">
        <v>50</v>
      </c>
    </row>
    <row r="45" spans="1:8" x14ac:dyDescent="0.25">
      <c r="A45" s="34" t="s">
        <v>52</v>
      </c>
      <c r="B45" s="30" t="s">
        <v>24</v>
      </c>
      <c r="C45" s="30">
        <v>2</v>
      </c>
      <c r="D45" s="31">
        <v>46</v>
      </c>
      <c r="E45" s="32">
        <f t="shared" ref="E45:E76" si="5">+D45*18%</f>
        <v>8.2799999999999994</v>
      </c>
      <c r="F45" s="32">
        <f t="shared" si="3"/>
        <v>54.28</v>
      </c>
      <c r="G45" s="32">
        <f t="shared" si="4"/>
        <v>108.56</v>
      </c>
      <c r="H45" s="33" t="s">
        <v>50</v>
      </c>
    </row>
    <row r="46" spans="1:8" x14ac:dyDescent="0.25">
      <c r="A46" s="34" t="s">
        <v>53</v>
      </c>
      <c r="B46" s="30" t="s">
        <v>11</v>
      </c>
      <c r="C46" s="30">
        <v>15</v>
      </c>
      <c r="D46" s="31">
        <v>330</v>
      </c>
      <c r="E46" s="32">
        <f t="shared" si="5"/>
        <v>59.4</v>
      </c>
      <c r="F46" s="32">
        <f t="shared" si="3"/>
        <v>389.4</v>
      </c>
      <c r="G46" s="32">
        <f t="shared" si="4"/>
        <v>5841</v>
      </c>
      <c r="H46" s="33"/>
    </row>
    <row r="47" spans="1:8" x14ac:dyDescent="0.25">
      <c r="A47" s="34" t="s">
        <v>54</v>
      </c>
      <c r="B47" s="30" t="s">
        <v>11</v>
      </c>
      <c r="C47" s="30">
        <v>1</v>
      </c>
      <c r="D47" s="31">
        <v>306.27999999999997</v>
      </c>
      <c r="E47" s="32">
        <f t="shared" si="5"/>
        <v>55.130399999999995</v>
      </c>
      <c r="F47" s="32">
        <f t="shared" si="3"/>
        <v>361.41039999999998</v>
      </c>
      <c r="G47" s="32">
        <f t="shared" si="4"/>
        <v>361.41039999999998</v>
      </c>
      <c r="H47" s="33"/>
    </row>
    <row r="48" spans="1:8" x14ac:dyDescent="0.25">
      <c r="A48" s="34" t="s">
        <v>55</v>
      </c>
      <c r="B48" s="30" t="s">
        <v>11</v>
      </c>
      <c r="C48" s="30">
        <v>173</v>
      </c>
      <c r="D48" s="31">
        <v>107</v>
      </c>
      <c r="E48" s="32">
        <f t="shared" si="5"/>
        <v>19.259999999999998</v>
      </c>
      <c r="F48" s="32">
        <f t="shared" si="3"/>
        <v>126.25999999999999</v>
      </c>
      <c r="G48" s="32">
        <f t="shared" si="4"/>
        <v>21842.98</v>
      </c>
      <c r="H48" s="33" t="s">
        <v>56</v>
      </c>
    </row>
    <row r="49" spans="1:8" x14ac:dyDescent="0.25">
      <c r="A49" s="34" t="s">
        <v>57</v>
      </c>
      <c r="B49" s="30" t="s">
        <v>11</v>
      </c>
      <c r="C49" s="30">
        <v>87</v>
      </c>
      <c r="D49" s="31">
        <v>19.5</v>
      </c>
      <c r="E49" s="32">
        <f t="shared" si="5"/>
        <v>3.51</v>
      </c>
      <c r="F49" s="32">
        <f t="shared" si="3"/>
        <v>23.009999999999998</v>
      </c>
      <c r="G49" s="32">
        <f t="shared" si="4"/>
        <v>2001.87</v>
      </c>
      <c r="H49" s="33"/>
    </row>
    <row r="50" spans="1:8" x14ac:dyDescent="0.25">
      <c r="A50" s="34" t="s">
        <v>58</v>
      </c>
      <c r="B50" s="30" t="s">
        <v>11</v>
      </c>
      <c r="C50" s="30">
        <v>54</v>
      </c>
      <c r="D50" s="31">
        <v>41.27</v>
      </c>
      <c r="E50" s="32">
        <f t="shared" si="5"/>
        <v>7.4286000000000003</v>
      </c>
      <c r="F50" s="32">
        <f t="shared" si="3"/>
        <v>48.698600000000006</v>
      </c>
      <c r="G50" s="32">
        <f t="shared" si="4"/>
        <v>2629.7244000000005</v>
      </c>
      <c r="H50" s="33"/>
    </row>
    <row r="51" spans="1:8" x14ac:dyDescent="0.25">
      <c r="A51" s="34" t="s">
        <v>59</v>
      </c>
      <c r="B51" s="30" t="s">
        <v>27</v>
      </c>
      <c r="C51" s="30">
        <v>8</v>
      </c>
      <c r="D51" s="31">
        <v>321</v>
      </c>
      <c r="E51" s="32">
        <f t="shared" si="5"/>
        <v>57.78</v>
      </c>
      <c r="F51" s="32">
        <f t="shared" si="3"/>
        <v>378.78</v>
      </c>
      <c r="G51" s="32">
        <f t="shared" si="4"/>
        <v>3030.24</v>
      </c>
      <c r="H51" s="33"/>
    </row>
    <row r="52" spans="1:8" x14ac:dyDescent="0.25">
      <c r="A52" s="34" t="s">
        <v>60</v>
      </c>
      <c r="B52" s="30" t="s">
        <v>11</v>
      </c>
      <c r="C52" s="30">
        <v>27</v>
      </c>
      <c r="D52" s="31">
        <v>22.75</v>
      </c>
      <c r="E52" s="32">
        <f t="shared" si="5"/>
        <v>4.0949999999999998</v>
      </c>
      <c r="F52" s="32">
        <f t="shared" si="3"/>
        <v>26.844999999999999</v>
      </c>
      <c r="G52" s="32">
        <f t="shared" si="4"/>
        <v>724.81499999999994</v>
      </c>
      <c r="H52" s="33" t="s">
        <v>61</v>
      </c>
    </row>
    <row r="53" spans="1:8" x14ac:dyDescent="0.25">
      <c r="A53" s="34" t="s">
        <v>62</v>
      </c>
      <c r="B53" s="30" t="s">
        <v>229</v>
      </c>
      <c r="C53" s="30">
        <v>51</v>
      </c>
      <c r="D53" s="31">
        <v>375</v>
      </c>
      <c r="E53" s="32">
        <f t="shared" si="5"/>
        <v>67.5</v>
      </c>
      <c r="F53" s="32">
        <f t="shared" si="3"/>
        <v>442.5</v>
      </c>
      <c r="G53" s="32">
        <f t="shared" si="4"/>
        <v>22567.5</v>
      </c>
      <c r="H53" s="33"/>
    </row>
    <row r="54" spans="1:8" x14ac:dyDescent="0.25">
      <c r="A54" s="34" t="s">
        <v>63</v>
      </c>
      <c r="B54" s="30" t="s">
        <v>229</v>
      </c>
      <c r="C54" s="30">
        <v>18</v>
      </c>
      <c r="D54" s="31">
        <v>360</v>
      </c>
      <c r="E54" s="32">
        <f t="shared" si="5"/>
        <v>64.8</v>
      </c>
      <c r="F54" s="32">
        <f t="shared" si="3"/>
        <v>424.8</v>
      </c>
      <c r="G54" s="32">
        <f t="shared" si="4"/>
        <v>7646.4000000000005</v>
      </c>
      <c r="H54" s="33"/>
    </row>
    <row r="55" spans="1:8" x14ac:dyDescent="0.25">
      <c r="A55" s="34" t="s">
        <v>64</v>
      </c>
      <c r="B55" s="30" t="s">
        <v>11</v>
      </c>
      <c r="C55" s="30">
        <v>41</v>
      </c>
      <c r="D55" s="31">
        <v>18</v>
      </c>
      <c r="E55" s="32">
        <f t="shared" si="5"/>
        <v>3.2399999999999998</v>
      </c>
      <c r="F55" s="32">
        <f t="shared" si="3"/>
        <v>21.24</v>
      </c>
      <c r="G55" s="32">
        <f t="shared" si="4"/>
        <v>870.83999999999992</v>
      </c>
      <c r="H55" s="33"/>
    </row>
    <row r="56" spans="1:8" x14ac:dyDescent="0.25">
      <c r="A56" s="34" t="s">
        <v>65</v>
      </c>
      <c r="B56" s="30" t="s">
        <v>20</v>
      </c>
      <c r="C56" s="30">
        <v>4</v>
      </c>
      <c r="D56" s="31">
        <v>241.8</v>
      </c>
      <c r="E56" s="32">
        <f t="shared" si="5"/>
        <v>43.524000000000001</v>
      </c>
      <c r="F56" s="32">
        <f t="shared" si="3"/>
        <v>285.32400000000001</v>
      </c>
      <c r="G56" s="32">
        <f t="shared" si="4"/>
        <v>1141.296</v>
      </c>
      <c r="H56" s="33"/>
    </row>
    <row r="57" spans="1:8" x14ac:dyDescent="0.25">
      <c r="A57" s="34" t="s">
        <v>66</v>
      </c>
      <c r="B57" s="30" t="s">
        <v>11</v>
      </c>
      <c r="C57" s="30">
        <v>2000</v>
      </c>
      <c r="D57" s="31">
        <v>1.5</v>
      </c>
      <c r="E57" s="32">
        <f t="shared" si="5"/>
        <v>0.27</v>
      </c>
      <c r="F57" s="32">
        <f t="shared" si="3"/>
        <v>1.77</v>
      </c>
      <c r="G57" s="32">
        <f t="shared" si="4"/>
        <v>3540</v>
      </c>
      <c r="H57" s="33"/>
    </row>
    <row r="58" spans="1:8" x14ac:dyDescent="0.25">
      <c r="A58" s="34" t="s">
        <v>67</v>
      </c>
      <c r="B58" s="30" t="s">
        <v>11</v>
      </c>
      <c r="C58" s="30">
        <v>8</v>
      </c>
      <c r="D58" s="31">
        <v>495</v>
      </c>
      <c r="E58" s="32">
        <f t="shared" si="5"/>
        <v>89.1</v>
      </c>
      <c r="F58" s="32">
        <f t="shared" si="3"/>
        <v>584.1</v>
      </c>
      <c r="G58" s="32">
        <f t="shared" si="4"/>
        <v>4672.8</v>
      </c>
      <c r="H58" s="33"/>
    </row>
    <row r="59" spans="1:8" x14ac:dyDescent="0.25">
      <c r="A59" s="34" t="s">
        <v>68</v>
      </c>
      <c r="B59" s="30" t="s">
        <v>11</v>
      </c>
      <c r="C59" s="30">
        <v>9</v>
      </c>
      <c r="D59" s="31">
        <v>360</v>
      </c>
      <c r="E59" s="32">
        <f t="shared" si="5"/>
        <v>64.8</v>
      </c>
      <c r="F59" s="32">
        <f t="shared" si="3"/>
        <v>424.8</v>
      </c>
      <c r="G59" s="32">
        <f t="shared" si="4"/>
        <v>3823.2000000000003</v>
      </c>
      <c r="H59" s="33"/>
    </row>
    <row r="60" spans="1:8" x14ac:dyDescent="0.25">
      <c r="A60" s="34" t="s">
        <v>69</v>
      </c>
      <c r="B60" s="30" t="s">
        <v>11</v>
      </c>
      <c r="C60" s="30">
        <v>4</v>
      </c>
      <c r="D60" s="31">
        <v>785</v>
      </c>
      <c r="E60" s="32">
        <f t="shared" si="5"/>
        <v>141.29999999999998</v>
      </c>
      <c r="F60" s="32">
        <f t="shared" si="3"/>
        <v>926.3</v>
      </c>
      <c r="G60" s="32">
        <f t="shared" si="4"/>
        <v>3705.2</v>
      </c>
      <c r="H60" s="38" t="s">
        <v>70</v>
      </c>
    </row>
    <row r="61" spans="1:8" x14ac:dyDescent="0.25">
      <c r="A61" s="34" t="s">
        <v>71</v>
      </c>
      <c r="B61" s="30" t="s">
        <v>11</v>
      </c>
      <c r="C61" s="30">
        <v>1</v>
      </c>
      <c r="D61" s="31">
        <v>1800</v>
      </c>
      <c r="E61" s="32">
        <f t="shared" si="5"/>
        <v>324</v>
      </c>
      <c r="F61" s="32">
        <f t="shared" si="3"/>
        <v>2124</v>
      </c>
      <c r="G61" s="32">
        <f t="shared" si="4"/>
        <v>2124</v>
      </c>
      <c r="H61" s="33"/>
    </row>
    <row r="62" spans="1:8" x14ac:dyDescent="0.25">
      <c r="A62" s="34" t="s">
        <v>72</v>
      </c>
      <c r="B62" s="30" t="s">
        <v>11</v>
      </c>
      <c r="C62" s="30">
        <v>28</v>
      </c>
      <c r="D62" s="31">
        <v>120</v>
      </c>
      <c r="E62" s="32">
        <f t="shared" si="5"/>
        <v>21.599999999999998</v>
      </c>
      <c r="F62" s="32">
        <f t="shared" si="3"/>
        <v>141.6</v>
      </c>
      <c r="G62" s="32">
        <f t="shared" si="4"/>
        <v>3964.7999999999997</v>
      </c>
      <c r="H62" s="33"/>
    </row>
    <row r="63" spans="1:8" x14ac:dyDescent="0.25">
      <c r="A63" s="34" t="s">
        <v>73</v>
      </c>
      <c r="B63" s="30" t="s">
        <v>20</v>
      </c>
      <c r="C63" s="30">
        <v>3</v>
      </c>
      <c r="D63" s="31">
        <v>260</v>
      </c>
      <c r="E63" s="32">
        <f t="shared" si="5"/>
        <v>46.8</v>
      </c>
      <c r="F63" s="32">
        <f t="shared" si="3"/>
        <v>306.8</v>
      </c>
      <c r="G63" s="32">
        <f t="shared" si="4"/>
        <v>920.40000000000009</v>
      </c>
      <c r="H63" s="33" t="s">
        <v>70</v>
      </c>
    </row>
    <row r="64" spans="1:8" x14ac:dyDescent="0.25">
      <c r="A64" s="34" t="s">
        <v>74</v>
      </c>
      <c r="B64" s="30" t="s">
        <v>20</v>
      </c>
      <c r="C64" s="30">
        <v>1</v>
      </c>
      <c r="D64" s="31">
        <v>282</v>
      </c>
      <c r="E64" s="32">
        <f t="shared" si="5"/>
        <v>50.76</v>
      </c>
      <c r="F64" s="32">
        <f t="shared" si="3"/>
        <v>332.76</v>
      </c>
      <c r="G64" s="32">
        <f t="shared" si="4"/>
        <v>332.76</v>
      </c>
      <c r="H64" s="33" t="s">
        <v>75</v>
      </c>
    </row>
    <row r="65" spans="1:8" x14ac:dyDescent="0.25">
      <c r="A65" s="34" t="s">
        <v>76</v>
      </c>
      <c r="B65" s="30" t="s">
        <v>20</v>
      </c>
      <c r="C65" s="30">
        <v>17</v>
      </c>
      <c r="D65" s="31">
        <v>282</v>
      </c>
      <c r="E65" s="32">
        <f t="shared" si="5"/>
        <v>50.76</v>
      </c>
      <c r="F65" s="32">
        <f t="shared" si="3"/>
        <v>332.76</v>
      </c>
      <c r="G65" s="32">
        <f t="shared" si="4"/>
        <v>5656.92</v>
      </c>
      <c r="H65" s="33" t="s">
        <v>77</v>
      </c>
    </row>
    <row r="66" spans="1:8" x14ac:dyDescent="0.25">
      <c r="A66" s="34" t="s">
        <v>78</v>
      </c>
      <c r="B66" s="30" t="s">
        <v>20</v>
      </c>
      <c r="C66" s="30">
        <v>3</v>
      </c>
      <c r="D66" s="31">
        <v>84</v>
      </c>
      <c r="E66" s="32">
        <f t="shared" si="5"/>
        <v>15.12</v>
      </c>
      <c r="F66" s="32">
        <f t="shared" si="3"/>
        <v>99.12</v>
      </c>
      <c r="G66" s="32">
        <f t="shared" si="4"/>
        <v>297.36</v>
      </c>
      <c r="H66" s="33" t="s">
        <v>70</v>
      </c>
    </row>
    <row r="67" spans="1:8" x14ac:dyDescent="0.25">
      <c r="A67" s="34" t="s">
        <v>79</v>
      </c>
      <c r="B67" s="30" t="s">
        <v>20</v>
      </c>
      <c r="C67" s="30">
        <v>2</v>
      </c>
      <c r="D67" s="31">
        <v>50</v>
      </c>
      <c r="E67" s="32">
        <f t="shared" si="5"/>
        <v>9</v>
      </c>
      <c r="F67" s="32">
        <f t="shared" si="3"/>
        <v>59</v>
      </c>
      <c r="G67" s="32">
        <f t="shared" si="4"/>
        <v>118</v>
      </c>
      <c r="H67" s="33" t="s">
        <v>80</v>
      </c>
    </row>
    <row r="68" spans="1:8" x14ac:dyDescent="0.25">
      <c r="A68" s="34" t="s">
        <v>81</v>
      </c>
      <c r="B68" s="30" t="s">
        <v>11</v>
      </c>
      <c r="C68" s="30">
        <v>17</v>
      </c>
      <c r="D68" s="31">
        <v>12</v>
      </c>
      <c r="E68" s="32">
        <f t="shared" si="5"/>
        <v>2.16</v>
      </c>
      <c r="F68" s="32">
        <f t="shared" si="3"/>
        <v>14.16</v>
      </c>
      <c r="G68" s="32">
        <f t="shared" si="4"/>
        <v>240.72</v>
      </c>
      <c r="H68" s="33"/>
    </row>
    <row r="69" spans="1:8" x14ac:dyDescent="0.25">
      <c r="A69" s="34" t="s">
        <v>82</v>
      </c>
      <c r="B69" s="30" t="s">
        <v>11</v>
      </c>
      <c r="C69" s="30">
        <v>70</v>
      </c>
      <c r="D69" s="31">
        <v>7</v>
      </c>
      <c r="E69" s="32">
        <f t="shared" si="5"/>
        <v>1.26</v>
      </c>
      <c r="F69" s="32">
        <f t="shared" si="3"/>
        <v>8.26</v>
      </c>
      <c r="G69" s="32">
        <f t="shared" si="4"/>
        <v>578.19999999999993</v>
      </c>
      <c r="H69" s="33"/>
    </row>
    <row r="70" spans="1:8" x14ac:dyDescent="0.25">
      <c r="A70" s="34" t="s">
        <v>83</v>
      </c>
      <c r="B70" s="30" t="s">
        <v>27</v>
      </c>
      <c r="C70" s="30">
        <v>8</v>
      </c>
      <c r="D70" s="31">
        <v>156</v>
      </c>
      <c r="E70" s="32">
        <f t="shared" si="5"/>
        <v>28.08</v>
      </c>
      <c r="F70" s="32">
        <f t="shared" si="3"/>
        <v>184.07999999999998</v>
      </c>
      <c r="G70" s="32">
        <f t="shared" si="4"/>
        <v>1472.6399999999999</v>
      </c>
      <c r="H70" s="33"/>
    </row>
    <row r="71" spans="1:8" x14ac:dyDescent="0.25">
      <c r="A71" s="34" t="s">
        <v>84</v>
      </c>
      <c r="B71" s="30" t="s">
        <v>20</v>
      </c>
      <c r="C71" s="30">
        <v>10</v>
      </c>
      <c r="D71" s="31">
        <v>58.5</v>
      </c>
      <c r="E71" s="32">
        <f t="shared" si="5"/>
        <v>10.53</v>
      </c>
      <c r="F71" s="32">
        <f t="shared" si="3"/>
        <v>69.03</v>
      </c>
      <c r="G71" s="32">
        <f t="shared" si="4"/>
        <v>690.3</v>
      </c>
      <c r="H71" s="33"/>
    </row>
    <row r="72" spans="1:8" x14ac:dyDescent="0.25">
      <c r="A72" s="34" t="s">
        <v>85</v>
      </c>
      <c r="B72" s="30" t="s">
        <v>20</v>
      </c>
      <c r="C72" s="30">
        <v>29</v>
      </c>
      <c r="D72" s="31">
        <v>54.75</v>
      </c>
      <c r="E72" s="32">
        <f t="shared" si="5"/>
        <v>9.8550000000000004</v>
      </c>
      <c r="F72" s="32">
        <f t="shared" si="3"/>
        <v>64.605000000000004</v>
      </c>
      <c r="G72" s="32">
        <f t="shared" si="4"/>
        <v>1873.5450000000001</v>
      </c>
      <c r="H72" s="33" t="s">
        <v>86</v>
      </c>
    </row>
    <row r="73" spans="1:8" x14ac:dyDescent="0.25">
      <c r="A73" s="34" t="s">
        <v>87</v>
      </c>
      <c r="B73" s="30" t="s">
        <v>11</v>
      </c>
      <c r="C73" s="30">
        <v>350</v>
      </c>
      <c r="D73" s="31">
        <v>1.7</v>
      </c>
      <c r="E73" s="32">
        <f t="shared" si="5"/>
        <v>0.30599999999999999</v>
      </c>
      <c r="F73" s="32">
        <f t="shared" si="3"/>
        <v>2.0059999999999998</v>
      </c>
      <c r="G73" s="32">
        <f t="shared" si="4"/>
        <v>702.09999999999991</v>
      </c>
      <c r="H73" s="33"/>
    </row>
    <row r="74" spans="1:8" x14ac:dyDescent="0.25">
      <c r="A74" s="34" t="s">
        <v>88</v>
      </c>
      <c r="B74" s="30" t="s">
        <v>27</v>
      </c>
      <c r="C74" s="30">
        <v>4</v>
      </c>
      <c r="D74" s="31">
        <v>855</v>
      </c>
      <c r="E74" s="32">
        <f t="shared" si="5"/>
        <v>153.9</v>
      </c>
      <c r="F74" s="32">
        <f t="shared" si="3"/>
        <v>1008.9</v>
      </c>
      <c r="G74" s="32">
        <f t="shared" si="4"/>
        <v>4035.6</v>
      </c>
      <c r="H74" s="33"/>
    </row>
    <row r="75" spans="1:8" x14ac:dyDescent="0.25">
      <c r="A75" s="36" t="s">
        <v>89</v>
      </c>
      <c r="B75" s="30" t="s">
        <v>27</v>
      </c>
      <c r="C75" s="30">
        <v>1</v>
      </c>
      <c r="D75" s="31">
        <v>875</v>
      </c>
      <c r="E75" s="32">
        <f t="shared" si="5"/>
        <v>157.5</v>
      </c>
      <c r="F75" s="32">
        <f t="shared" ref="F75:F86" si="6">E75+D75</f>
        <v>1032.5</v>
      </c>
      <c r="G75" s="32">
        <f t="shared" ref="G75:G86" si="7">F75*C75</f>
        <v>1032.5</v>
      </c>
      <c r="H75" s="33"/>
    </row>
    <row r="76" spans="1:8" x14ac:dyDescent="0.25">
      <c r="A76" s="34" t="s">
        <v>90</v>
      </c>
      <c r="B76" s="30" t="s">
        <v>27</v>
      </c>
      <c r="C76" s="30">
        <v>3</v>
      </c>
      <c r="D76" s="31">
        <v>3150</v>
      </c>
      <c r="E76" s="32">
        <f t="shared" si="5"/>
        <v>567</v>
      </c>
      <c r="F76" s="32">
        <f t="shared" si="6"/>
        <v>3717</v>
      </c>
      <c r="G76" s="32">
        <f t="shared" si="7"/>
        <v>11151</v>
      </c>
      <c r="H76" s="33"/>
    </row>
    <row r="77" spans="1:8" x14ac:dyDescent="0.25">
      <c r="A77" s="34" t="s">
        <v>91</v>
      </c>
      <c r="B77" s="30" t="s">
        <v>27</v>
      </c>
      <c r="C77" s="30">
        <v>2</v>
      </c>
      <c r="D77" s="31">
        <v>2300</v>
      </c>
      <c r="E77" s="32">
        <f t="shared" ref="E77:E87" si="8">+D77*18%</f>
        <v>414</v>
      </c>
      <c r="F77" s="32">
        <f t="shared" si="6"/>
        <v>2714</v>
      </c>
      <c r="G77" s="32">
        <f t="shared" si="7"/>
        <v>5428</v>
      </c>
      <c r="H77" s="60" t="s">
        <v>92</v>
      </c>
    </row>
    <row r="78" spans="1:8" x14ac:dyDescent="0.25">
      <c r="A78" s="34" t="s">
        <v>93</v>
      </c>
      <c r="B78" s="30" t="s">
        <v>11</v>
      </c>
      <c r="C78" s="30">
        <v>454</v>
      </c>
      <c r="D78" s="31">
        <v>6.52</v>
      </c>
      <c r="E78" s="32">
        <f t="shared" si="8"/>
        <v>1.1736</v>
      </c>
      <c r="F78" s="32">
        <f t="shared" si="6"/>
        <v>7.6936</v>
      </c>
      <c r="G78" s="32">
        <f t="shared" si="7"/>
        <v>3492.8944000000001</v>
      </c>
      <c r="H78" s="60"/>
    </row>
    <row r="79" spans="1:8" x14ac:dyDescent="0.25">
      <c r="A79" s="34" t="s">
        <v>94</v>
      </c>
      <c r="B79" s="30" t="s">
        <v>11</v>
      </c>
      <c r="C79" s="30">
        <v>389</v>
      </c>
      <c r="D79" s="31">
        <v>4.5999999999999996</v>
      </c>
      <c r="E79" s="32">
        <f t="shared" si="8"/>
        <v>0.82799999999999996</v>
      </c>
      <c r="F79" s="32">
        <f t="shared" si="6"/>
        <v>5.4279999999999999</v>
      </c>
      <c r="G79" s="32">
        <f t="shared" si="7"/>
        <v>2111.4920000000002</v>
      </c>
      <c r="H79" s="33"/>
    </row>
    <row r="80" spans="1:8" x14ac:dyDescent="0.25">
      <c r="A80" s="34" t="s">
        <v>95</v>
      </c>
      <c r="B80" s="30" t="s">
        <v>11</v>
      </c>
      <c r="C80" s="30">
        <v>7</v>
      </c>
      <c r="D80" s="31">
        <v>90</v>
      </c>
      <c r="E80" s="61">
        <f t="shared" si="8"/>
        <v>16.2</v>
      </c>
      <c r="F80" s="32">
        <f t="shared" si="6"/>
        <v>106.2</v>
      </c>
      <c r="G80" s="32">
        <f t="shared" si="7"/>
        <v>743.4</v>
      </c>
      <c r="H80" s="33"/>
    </row>
    <row r="81" spans="1:8" x14ac:dyDescent="0.25">
      <c r="A81" s="34" t="s">
        <v>96</v>
      </c>
      <c r="B81" s="30" t="s">
        <v>11</v>
      </c>
      <c r="C81" s="30">
        <v>40</v>
      </c>
      <c r="D81" s="31">
        <v>60</v>
      </c>
      <c r="E81" s="32">
        <f t="shared" si="8"/>
        <v>10.799999999999999</v>
      </c>
      <c r="F81" s="32">
        <f t="shared" si="6"/>
        <v>70.8</v>
      </c>
      <c r="G81" s="32">
        <f t="shared" si="7"/>
        <v>2832</v>
      </c>
      <c r="H81" s="33" t="s">
        <v>50</v>
      </c>
    </row>
    <row r="82" spans="1:8" x14ac:dyDescent="0.25">
      <c r="A82" s="34" t="s">
        <v>97</v>
      </c>
      <c r="B82" s="30" t="s">
        <v>11</v>
      </c>
      <c r="C82" s="30">
        <v>12</v>
      </c>
      <c r="D82" s="31">
        <v>320</v>
      </c>
      <c r="E82" s="32">
        <f t="shared" si="8"/>
        <v>57.599999999999994</v>
      </c>
      <c r="F82" s="32">
        <f t="shared" si="6"/>
        <v>377.6</v>
      </c>
      <c r="G82" s="32">
        <f t="shared" si="7"/>
        <v>4531.2000000000007</v>
      </c>
      <c r="H82" s="33"/>
    </row>
    <row r="83" spans="1:8" x14ac:dyDescent="0.25">
      <c r="A83" s="34" t="s">
        <v>98</v>
      </c>
      <c r="B83" s="30" t="s">
        <v>11</v>
      </c>
      <c r="C83" s="30">
        <v>10</v>
      </c>
      <c r="D83" s="31">
        <v>45</v>
      </c>
      <c r="E83" s="32">
        <f t="shared" si="8"/>
        <v>8.1</v>
      </c>
      <c r="F83" s="32">
        <f t="shared" si="6"/>
        <v>53.1</v>
      </c>
      <c r="G83" s="32">
        <f t="shared" si="7"/>
        <v>531</v>
      </c>
      <c r="H83" s="33"/>
    </row>
    <row r="84" spans="1:8" x14ac:dyDescent="0.25">
      <c r="A84" s="34" t="s">
        <v>99</v>
      </c>
      <c r="B84" s="30" t="s">
        <v>11</v>
      </c>
      <c r="C84" s="30">
        <v>1</v>
      </c>
      <c r="D84" s="31">
        <v>330</v>
      </c>
      <c r="E84" s="32">
        <f t="shared" si="8"/>
        <v>59.4</v>
      </c>
      <c r="F84" s="32">
        <f t="shared" si="6"/>
        <v>389.4</v>
      </c>
      <c r="G84" s="32">
        <f t="shared" si="7"/>
        <v>389.4</v>
      </c>
      <c r="H84" s="33"/>
    </row>
    <row r="85" spans="1:8" x14ac:dyDescent="0.25">
      <c r="A85" s="34" t="s">
        <v>100</v>
      </c>
      <c r="B85" s="30" t="s">
        <v>11</v>
      </c>
      <c r="C85" s="30">
        <v>17</v>
      </c>
      <c r="D85" s="31">
        <v>315</v>
      </c>
      <c r="E85" s="32">
        <f t="shared" si="8"/>
        <v>56.699999999999996</v>
      </c>
      <c r="F85" s="66">
        <f t="shared" si="6"/>
        <v>371.7</v>
      </c>
      <c r="G85" s="32">
        <f t="shared" si="7"/>
        <v>6318.9</v>
      </c>
      <c r="H85" s="33"/>
    </row>
    <row r="86" spans="1:8" x14ac:dyDescent="0.25">
      <c r="A86" s="63" t="s">
        <v>101</v>
      </c>
      <c r="B86" s="64" t="s">
        <v>11</v>
      </c>
      <c r="C86" s="64">
        <v>7</v>
      </c>
      <c r="D86" s="65">
        <v>120</v>
      </c>
      <c r="E86" s="66">
        <f t="shared" si="8"/>
        <v>21.599999999999998</v>
      </c>
      <c r="F86" s="104">
        <f t="shared" si="6"/>
        <v>141.6</v>
      </c>
      <c r="G86" s="66">
        <f t="shared" si="7"/>
        <v>991.19999999999993</v>
      </c>
      <c r="H86" s="67"/>
    </row>
    <row r="87" spans="1:8" ht="16.5" thickBot="1" x14ac:dyDescent="0.3">
      <c r="A87" s="95" t="s">
        <v>224</v>
      </c>
      <c r="B87" s="68"/>
      <c r="C87" s="69"/>
      <c r="D87" s="70">
        <f>SUM(D11:D86)</f>
        <v>27593.57</v>
      </c>
      <c r="E87" s="102">
        <f t="shared" si="8"/>
        <v>4966.8425999999999</v>
      </c>
      <c r="F87" s="12"/>
      <c r="G87" s="103">
        <f>SUM(G11:G86)</f>
        <v>240662.34520000001</v>
      </c>
      <c r="H87" s="71"/>
    </row>
    <row r="88" spans="1:8" x14ac:dyDescent="0.25">
      <c r="A88" s="94"/>
      <c r="B88" s="51"/>
      <c r="D88" s="12"/>
      <c r="E88" s="12"/>
      <c r="F88" s="12"/>
      <c r="G88" s="12"/>
      <c r="H88" s="89"/>
    </row>
    <row r="89" spans="1:8" x14ac:dyDescent="0.25">
      <c r="A89" s="94"/>
      <c r="B89" s="51"/>
      <c r="D89" s="12"/>
      <c r="E89" s="12"/>
      <c r="F89" s="12"/>
      <c r="G89" s="12"/>
      <c r="H89" s="89"/>
    </row>
    <row r="90" spans="1:8" ht="16.5" thickBot="1" x14ac:dyDescent="0.3"/>
    <row r="91" spans="1:8" ht="16.5" thickBot="1" x14ac:dyDescent="0.3">
      <c r="A91" s="121" t="s">
        <v>170</v>
      </c>
      <c r="B91" s="122"/>
      <c r="C91" s="123"/>
      <c r="D91" s="122"/>
      <c r="E91" s="122"/>
      <c r="F91" s="123"/>
      <c r="G91" s="122"/>
      <c r="H91" s="124"/>
    </row>
    <row r="92" spans="1:8" ht="30" customHeight="1" thickBot="1" x14ac:dyDescent="0.3">
      <c r="A92" s="53" t="s">
        <v>2</v>
      </c>
      <c r="B92" s="54" t="s">
        <v>104</v>
      </c>
      <c r="C92" s="55" t="s">
        <v>4</v>
      </c>
      <c r="D92" s="15" t="s">
        <v>105</v>
      </c>
      <c r="E92" s="56" t="s">
        <v>106</v>
      </c>
      <c r="F92" s="55" t="s">
        <v>7</v>
      </c>
      <c r="G92" s="15" t="s">
        <v>8</v>
      </c>
      <c r="H92" s="18" t="s">
        <v>9</v>
      </c>
    </row>
    <row r="93" spans="1:8" x14ac:dyDescent="0.25">
      <c r="A93" s="97" t="s">
        <v>10</v>
      </c>
      <c r="B93" s="79" t="s">
        <v>11</v>
      </c>
      <c r="C93" s="30">
        <v>7</v>
      </c>
      <c r="D93" s="72">
        <v>940</v>
      </c>
      <c r="E93" s="32">
        <f t="shared" ref="E93:E156" si="9">+D93*18%</f>
        <v>169.2</v>
      </c>
      <c r="F93" s="32">
        <f t="shared" ref="F93:F156" si="10">E93+D93</f>
        <v>1109.2</v>
      </c>
      <c r="G93" s="32">
        <f t="shared" ref="G93:G156" si="11">F93*C93</f>
        <v>7764.4000000000005</v>
      </c>
      <c r="H93" s="33"/>
    </row>
    <row r="94" spans="1:8" x14ac:dyDescent="0.25">
      <c r="A94" s="98" t="s">
        <v>12</v>
      </c>
      <c r="B94" s="79" t="s">
        <v>11</v>
      </c>
      <c r="C94" s="30">
        <v>7</v>
      </c>
      <c r="D94" s="72">
        <v>855</v>
      </c>
      <c r="E94" s="32">
        <f t="shared" si="9"/>
        <v>153.9</v>
      </c>
      <c r="F94" s="32">
        <f t="shared" si="10"/>
        <v>1008.9</v>
      </c>
      <c r="G94" s="32">
        <f t="shared" si="11"/>
        <v>7062.3</v>
      </c>
      <c r="H94" s="33"/>
    </row>
    <row r="95" spans="1:8" x14ac:dyDescent="0.25">
      <c r="A95" s="98" t="s">
        <v>13</v>
      </c>
      <c r="B95" s="80" t="s">
        <v>11</v>
      </c>
      <c r="C95" s="30">
        <v>2</v>
      </c>
      <c r="D95" s="72">
        <v>3250</v>
      </c>
      <c r="E95" s="32">
        <f t="shared" si="9"/>
        <v>585</v>
      </c>
      <c r="F95" s="32">
        <f t="shared" si="10"/>
        <v>3835</v>
      </c>
      <c r="G95" s="32">
        <f t="shared" si="11"/>
        <v>7670</v>
      </c>
      <c r="H95" s="33"/>
    </row>
    <row r="96" spans="1:8" x14ac:dyDescent="0.25">
      <c r="A96" s="98" t="s">
        <v>14</v>
      </c>
      <c r="B96" s="80" t="s">
        <v>11</v>
      </c>
      <c r="C96" s="30">
        <v>3</v>
      </c>
      <c r="D96" s="72">
        <v>2500</v>
      </c>
      <c r="E96" s="32">
        <f t="shared" si="9"/>
        <v>450</v>
      </c>
      <c r="F96" s="32">
        <f t="shared" si="10"/>
        <v>2950</v>
      </c>
      <c r="G96" s="32">
        <f t="shared" si="11"/>
        <v>8850</v>
      </c>
      <c r="H96" s="33"/>
    </row>
    <row r="97" spans="1:8" x14ac:dyDescent="0.25">
      <c r="A97" s="98" t="s">
        <v>15</v>
      </c>
      <c r="B97" s="80" t="s">
        <v>11</v>
      </c>
      <c r="C97" s="30">
        <v>29</v>
      </c>
      <c r="D97" s="31">
        <v>218</v>
      </c>
      <c r="E97" s="32">
        <f t="shared" si="9"/>
        <v>39.24</v>
      </c>
      <c r="F97" s="32">
        <f t="shared" si="10"/>
        <v>257.24</v>
      </c>
      <c r="G97" s="32">
        <f t="shared" si="11"/>
        <v>7459.96</v>
      </c>
      <c r="H97" s="33"/>
    </row>
    <row r="98" spans="1:8" x14ac:dyDescent="0.25">
      <c r="A98" s="98" t="s">
        <v>17</v>
      </c>
      <c r="B98" s="80" t="s">
        <v>11</v>
      </c>
      <c r="C98" s="30">
        <v>9</v>
      </c>
      <c r="D98" s="72">
        <v>235.5</v>
      </c>
      <c r="E98" s="32">
        <f t="shared" si="9"/>
        <v>42.39</v>
      </c>
      <c r="F98" s="32">
        <f t="shared" si="10"/>
        <v>277.89</v>
      </c>
      <c r="G98" s="32">
        <f t="shared" si="11"/>
        <v>2501.0099999999998</v>
      </c>
      <c r="H98" s="35"/>
    </row>
    <row r="99" spans="1:8" x14ac:dyDescent="0.25">
      <c r="A99" s="98" t="s">
        <v>18</v>
      </c>
      <c r="B99" s="80" t="s">
        <v>11</v>
      </c>
      <c r="C99" s="30">
        <v>14</v>
      </c>
      <c r="D99" s="72">
        <v>10</v>
      </c>
      <c r="E99" s="32">
        <f t="shared" si="9"/>
        <v>1.7999999999999998</v>
      </c>
      <c r="F99" s="32">
        <f t="shared" si="10"/>
        <v>11.8</v>
      </c>
      <c r="G99" s="32">
        <f t="shared" si="11"/>
        <v>165.20000000000002</v>
      </c>
      <c r="H99" s="33"/>
    </row>
    <row r="100" spans="1:8" x14ac:dyDescent="0.25">
      <c r="A100" s="98" t="s">
        <v>19</v>
      </c>
      <c r="B100" s="80" t="s">
        <v>20</v>
      </c>
      <c r="C100" s="30">
        <v>2</v>
      </c>
      <c r="D100" s="72">
        <v>100</v>
      </c>
      <c r="E100" s="32">
        <f t="shared" si="9"/>
        <v>18</v>
      </c>
      <c r="F100" s="32">
        <f t="shared" si="10"/>
        <v>118</v>
      </c>
      <c r="G100" s="32">
        <f t="shared" si="11"/>
        <v>236</v>
      </c>
      <c r="H100" s="35"/>
    </row>
    <row r="101" spans="1:8" x14ac:dyDescent="0.25">
      <c r="A101" s="98" t="s">
        <v>21</v>
      </c>
      <c r="B101" s="80" t="s">
        <v>11</v>
      </c>
      <c r="C101" s="30">
        <v>3</v>
      </c>
      <c r="D101" s="72">
        <v>63</v>
      </c>
      <c r="E101" s="32">
        <f t="shared" si="9"/>
        <v>11.34</v>
      </c>
      <c r="F101" s="32">
        <f t="shared" si="10"/>
        <v>74.34</v>
      </c>
      <c r="G101" s="32">
        <f t="shared" si="11"/>
        <v>223.02</v>
      </c>
      <c r="H101" s="33"/>
    </row>
    <row r="102" spans="1:8" x14ac:dyDescent="0.25">
      <c r="A102" s="98" t="s">
        <v>22</v>
      </c>
      <c r="B102" s="80" t="s">
        <v>11</v>
      </c>
      <c r="C102" s="30">
        <v>3</v>
      </c>
      <c r="D102" s="72">
        <v>53</v>
      </c>
      <c r="E102" s="32">
        <f t="shared" si="9"/>
        <v>9.5399999999999991</v>
      </c>
      <c r="F102" s="32">
        <f t="shared" si="10"/>
        <v>62.54</v>
      </c>
      <c r="G102" s="32">
        <f t="shared" si="11"/>
        <v>187.62</v>
      </c>
      <c r="H102" s="33"/>
    </row>
    <row r="103" spans="1:8" x14ac:dyDescent="0.25">
      <c r="A103" s="98" t="s">
        <v>171</v>
      </c>
      <c r="B103" s="30" t="s">
        <v>27</v>
      </c>
      <c r="C103" s="30">
        <v>5</v>
      </c>
      <c r="D103" s="72">
        <v>21.5</v>
      </c>
      <c r="E103" s="32">
        <f t="shared" si="9"/>
        <v>3.8699999999999997</v>
      </c>
      <c r="F103" s="32">
        <f t="shared" si="10"/>
        <v>25.37</v>
      </c>
      <c r="G103" s="32">
        <f t="shared" si="11"/>
        <v>126.85000000000001</v>
      </c>
      <c r="H103" s="33"/>
    </row>
    <row r="104" spans="1:8" x14ac:dyDescent="0.25">
      <c r="A104" s="98" t="s">
        <v>172</v>
      </c>
      <c r="B104" s="30" t="s">
        <v>27</v>
      </c>
      <c r="C104" s="30">
        <v>3</v>
      </c>
      <c r="D104" s="72">
        <v>53</v>
      </c>
      <c r="E104" s="32">
        <f t="shared" si="9"/>
        <v>9.5399999999999991</v>
      </c>
      <c r="F104" s="32">
        <f t="shared" si="10"/>
        <v>62.54</v>
      </c>
      <c r="G104" s="32">
        <f t="shared" si="11"/>
        <v>187.62</v>
      </c>
      <c r="H104" s="33"/>
    </row>
    <row r="105" spans="1:8" x14ac:dyDescent="0.25">
      <c r="A105" s="98" t="s">
        <v>26</v>
      </c>
      <c r="B105" s="30" t="s">
        <v>27</v>
      </c>
      <c r="C105" s="30">
        <v>7</v>
      </c>
      <c r="D105" s="72">
        <v>85</v>
      </c>
      <c r="E105" s="32">
        <f t="shared" si="9"/>
        <v>15.299999999999999</v>
      </c>
      <c r="F105" s="32">
        <f t="shared" si="10"/>
        <v>100.3</v>
      </c>
      <c r="G105" s="32">
        <f t="shared" si="11"/>
        <v>702.1</v>
      </c>
      <c r="H105" s="33"/>
    </row>
    <row r="106" spans="1:8" x14ac:dyDescent="0.25">
      <c r="A106" s="98" t="s">
        <v>30</v>
      </c>
      <c r="B106" s="30" t="s">
        <v>27</v>
      </c>
      <c r="C106" s="30">
        <v>13</v>
      </c>
      <c r="D106" s="72">
        <v>85</v>
      </c>
      <c r="E106" s="32">
        <f t="shared" si="9"/>
        <v>15.299999999999999</v>
      </c>
      <c r="F106" s="32">
        <f t="shared" si="10"/>
        <v>100.3</v>
      </c>
      <c r="G106" s="32">
        <f t="shared" si="11"/>
        <v>1303.8999999999999</v>
      </c>
      <c r="H106" s="33"/>
    </row>
    <row r="107" spans="1:8" x14ac:dyDescent="0.25">
      <c r="A107" s="98" t="s">
        <v>31</v>
      </c>
      <c r="B107" s="80" t="s">
        <v>11</v>
      </c>
      <c r="C107" s="30">
        <v>6</v>
      </c>
      <c r="D107" s="72">
        <v>20</v>
      </c>
      <c r="E107" s="32">
        <f t="shared" si="9"/>
        <v>3.5999999999999996</v>
      </c>
      <c r="F107" s="32">
        <f t="shared" si="10"/>
        <v>23.6</v>
      </c>
      <c r="G107" s="32">
        <f t="shared" si="11"/>
        <v>141.60000000000002</v>
      </c>
      <c r="H107" s="33"/>
    </row>
    <row r="108" spans="1:8" x14ac:dyDescent="0.25">
      <c r="A108" s="98" t="s">
        <v>32</v>
      </c>
      <c r="B108" s="80" t="s">
        <v>11</v>
      </c>
      <c r="C108" s="30">
        <v>10</v>
      </c>
      <c r="D108" s="72">
        <v>103</v>
      </c>
      <c r="E108" s="32">
        <f>+D108*18%</f>
        <v>18.54</v>
      </c>
      <c r="F108" s="32">
        <f t="shared" si="10"/>
        <v>121.53999999999999</v>
      </c>
      <c r="G108" s="32">
        <f>F108*C108</f>
        <v>1215.3999999999999</v>
      </c>
      <c r="H108" s="33"/>
    </row>
    <row r="109" spans="1:8" x14ac:dyDescent="0.25">
      <c r="A109" s="98" t="s">
        <v>33</v>
      </c>
      <c r="B109" s="30" t="s">
        <v>27</v>
      </c>
      <c r="C109" s="30">
        <v>1</v>
      </c>
      <c r="D109" s="72">
        <v>335</v>
      </c>
      <c r="E109" s="32">
        <f>+D109*18%</f>
        <v>60.3</v>
      </c>
      <c r="F109" s="32">
        <f t="shared" si="10"/>
        <v>395.3</v>
      </c>
      <c r="G109" s="32">
        <f>F109*C109</f>
        <v>395.3</v>
      </c>
      <c r="H109" s="33" t="s">
        <v>34</v>
      </c>
    </row>
    <row r="110" spans="1:8" x14ac:dyDescent="0.25">
      <c r="A110" s="98" t="s">
        <v>35</v>
      </c>
      <c r="B110" s="30" t="s">
        <v>27</v>
      </c>
      <c r="C110" s="30">
        <v>1</v>
      </c>
      <c r="D110" s="72">
        <v>425</v>
      </c>
      <c r="E110" s="32">
        <f t="shared" si="9"/>
        <v>76.5</v>
      </c>
      <c r="F110" s="32">
        <f t="shared" si="10"/>
        <v>501.5</v>
      </c>
      <c r="G110" s="32">
        <f t="shared" si="11"/>
        <v>501.5</v>
      </c>
      <c r="H110" s="33"/>
    </row>
    <row r="111" spans="1:8" x14ac:dyDescent="0.25">
      <c r="A111" s="98" t="s">
        <v>36</v>
      </c>
      <c r="B111" s="30" t="s">
        <v>27</v>
      </c>
      <c r="C111" s="30">
        <v>14</v>
      </c>
      <c r="D111" s="72">
        <v>500</v>
      </c>
      <c r="E111" s="32">
        <f t="shared" si="9"/>
        <v>90</v>
      </c>
      <c r="F111" s="32">
        <f t="shared" si="10"/>
        <v>590</v>
      </c>
      <c r="G111" s="32">
        <f t="shared" si="11"/>
        <v>8260</v>
      </c>
      <c r="H111" s="33"/>
    </row>
    <row r="112" spans="1:8" x14ac:dyDescent="0.25">
      <c r="A112" s="99" t="s">
        <v>37</v>
      </c>
      <c r="B112" s="80" t="s">
        <v>20</v>
      </c>
      <c r="C112" s="37">
        <v>16</v>
      </c>
      <c r="D112" s="72">
        <v>230</v>
      </c>
      <c r="E112" s="32">
        <f t="shared" si="9"/>
        <v>41.4</v>
      </c>
      <c r="F112" s="32">
        <f t="shared" si="10"/>
        <v>271.39999999999998</v>
      </c>
      <c r="G112" s="32">
        <f t="shared" si="11"/>
        <v>4342.3999999999996</v>
      </c>
      <c r="H112" s="33"/>
    </row>
    <row r="113" spans="1:8" x14ac:dyDescent="0.25">
      <c r="A113" s="98" t="s">
        <v>173</v>
      </c>
      <c r="B113" s="30" t="s">
        <v>27</v>
      </c>
      <c r="C113" s="30">
        <v>4</v>
      </c>
      <c r="D113" s="72">
        <v>120</v>
      </c>
      <c r="E113" s="32">
        <f t="shared" si="9"/>
        <v>21.599999999999998</v>
      </c>
      <c r="F113" s="32">
        <f t="shared" si="10"/>
        <v>141.6</v>
      </c>
      <c r="G113" s="32">
        <f t="shared" si="11"/>
        <v>566.4</v>
      </c>
      <c r="H113" s="33" t="s">
        <v>39</v>
      </c>
    </row>
    <row r="114" spans="1:8" x14ac:dyDescent="0.25">
      <c r="A114" s="98" t="s">
        <v>174</v>
      </c>
      <c r="B114" s="30" t="s">
        <v>27</v>
      </c>
      <c r="C114" s="30">
        <v>14</v>
      </c>
      <c r="D114" s="72">
        <v>25</v>
      </c>
      <c r="E114" s="32">
        <f t="shared" si="9"/>
        <v>4.5</v>
      </c>
      <c r="F114" s="32">
        <f t="shared" si="10"/>
        <v>29.5</v>
      </c>
      <c r="G114" s="32">
        <f t="shared" si="11"/>
        <v>413</v>
      </c>
      <c r="H114" s="33"/>
    </row>
    <row r="115" spans="1:8" x14ac:dyDescent="0.25">
      <c r="A115" s="98" t="s">
        <v>41</v>
      </c>
      <c r="B115" s="80" t="s">
        <v>11</v>
      </c>
      <c r="C115" s="30">
        <v>4</v>
      </c>
      <c r="D115" s="72">
        <v>245</v>
      </c>
      <c r="E115" s="32">
        <f t="shared" si="9"/>
        <v>44.1</v>
      </c>
      <c r="F115" s="32">
        <f t="shared" si="10"/>
        <v>289.10000000000002</v>
      </c>
      <c r="G115" s="32">
        <f t="shared" si="11"/>
        <v>1156.4000000000001</v>
      </c>
      <c r="H115" s="33"/>
    </row>
    <row r="116" spans="1:8" x14ac:dyDescent="0.25">
      <c r="A116" s="98" t="s">
        <v>175</v>
      </c>
      <c r="B116" s="30" t="s">
        <v>27</v>
      </c>
      <c r="C116" s="30">
        <v>3</v>
      </c>
      <c r="D116" s="72">
        <v>60</v>
      </c>
      <c r="E116" s="32">
        <f t="shared" si="9"/>
        <v>10.799999999999999</v>
      </c>
      <c r="F116" s="32">
        <f t="shared" si="10"/>
        <v>70.8</v>
      </c>
      <c r="G116" s="32">
        <f t="shared" si="11"/>
        <v>212.39999999999998</v>
      </c>
      <c r="H116" s="33"/>
    </row>
    <row r="117" spans="1:8" x14ac:dyDescent="0.25">
      <c r="A117" s="98" t="s">
        <v>43</v>
      </c>
      <c r="B117" s="30" t="s">
        <v>27</v>
      </c>
      <c r="C117" s="30">
        <v>2</v>
      </c>
      <c r="D117" s="72">
        <v>65</v>
      </c>
      <c r="E117" s="32">
        <f t="shared" si="9"/>
        <v>11.7</v>
      </c>
      <c r="F117" s="32">
        <f t="shared" si="10"/>
        <v>76.7</v>
      </c>
      <c r="G117" s="32">
        <f t="shared" si="11"/>
        <v>153.4</v>
      </c>
      <c r="H117" s="33"/>
    </row>
    <row r="118" spans="1:8" x14ac:dyDescent="0.25">
      <c r="A118" s="98" t="s">
        <v>44</v>
      </c>
      <c r="B118" s="30" t="s">
        <v>27</v>
      </c>
      <c r="C118" s="30">
        <v>10</v>
      </c>
      <c r="D118" s="72">
        <v>105</v>
      </c>
      <c r="E118" s="32">
        <f t="shared" si="9"/>
        <v>18.899999999999999</v>
      </c>
      <c r="F118" s="32">
        <f t="shared" si="10"/>
        <v>123.9</v>
      </c>
      <c r="G118" s="32">
        <f t="shared" si="11"/>
        <v>1239</v>
      </c>
      <c r="H118" s="33"/>
    </row>
    <row r="119" spans="1:8" x14ac:dyDescent="0.25">
      <c r="A119" s="98" t="s">
        <v>45</v>
      </c>
      <c r="B119" s="80" t="s">
        <v>11</v>
      </c>
      <c r="C119" s="30">
        <v>33</v>
      </c>
      <c r="D119" s="72">
        <v>34</v>
      </c>
      <c r="E119" s="32">
        <f t="shared" si="9"/>
        <v>6.12</v>
      </c>
      <c r="F119" s="32">
        <f t="shared" si="10"/>
        <v>40.119999999999997</v>
      </c>
      <c r="G119" s="32">
        <f t="shared" si="11"/>
        <v>1323.9599999999998</v>
      </c>
      <c r="H119" s="33"/>
    </row>
    <row r="120" spans="1:8" x14ac:dyDescent="0.25">
      <c r="A120" s="98" t="s">
        <v>46</v>
      </c>
      <c r="B120" s="80" t="s">
        <v>11</v>
      </c>
      <c r="C120" s="30">
        <v>14</v>
      </c>
      <c r="D120" s="72">
        <v>940</v>
      </c>
      <c r="E120" s="32">
        <f t="shared" si="9"/>
        <v>169.2</v>
      </c>
      <c r="F120" s="32">
        <f t="shared" si="10"/>
        <v>1109.2</v>
      </c>
      <c r="G120" s="32">
        <f t="shared" si="11"/>
        <v>15528.800000000001</v>
      </c>
      <c r="H120" s="33"/>
    </row>
    <row r="121" spans="1:8" x14ac:dyDescent="0.25">
      <c r="A121" s="98" t="s">
        <v>47</v>
      </c>
      <c r="B121" s="80" t="s">
        <v>11</v>
      </c>
      <c r="C121" s="30">
        <v>1</v>
      </c>
      <c r="D121" s="72">
        <v>63</v>
      </c>
      <c r="E121" s="32">
        <f t="shared" si="9"/>
        <v>11.34</v>
      </c>
      <c r="F121" s="32">
        <f t="shared" si="10"/>
        <v>74.34</v>
      </c>
      <c r="G121" s="32">
        <f t="shared" si="11"/>
        <v>74.34</v>
      </c>
      <c r="H121" s="33"/>
    </row>
    <row r="122" spans="1:8" x14ac:dyDescent="0.25">
      <c r="A122" s="98" t="s">
        <v>48</v>
      </c>
      <c r="B122" s="80" t="s">
        <v>27</v>
      </c>
      <c r="C122" s="30">
        <v>6</v>
      </c>
      <c r="D122" s="72">
        <v>122</v>
      </c>
      <c r="E122" s="32">
        <f t="shared" si="9"/>
        <v>21.96</v>
      </c>
      <c r="F122" s="32">
        <f t="shared" si="10"/>
        <v>143.96</v>
      </c>
      <c r="G122" s="32">
        <f t="shared" si="11"/>
        <v>863.76</v>
      </c>
      <c r="H122" s="33"/>
    </row>
    <row r="123" spans="1:8" x14ac:dyDescent="0.25">
      <c r="A123" s="98" t="s">
        <v>51</v>
      </c>
      <c r="B123" s="80" t="s">
        <v>11</v>
      </c>
      <c r="C123" s="30">
        <v>80</v>
      </c>
      <c r="D123" s="72">
        <v>6.4</v>
      </c>
      <c r="E123" s="32">
        <f t="shared" si="9"/>
        <v>1.1519999999999999</v>
      </c>
      <c r="F123" s="32">
        <f t="shared" si="10"/>
        <v>7.5520000000000005</v>
      </c>
      <c r="G123" s="32">
        <f t="shared" si="11"/>
        <v>604.16000000000008</v>
      </c>
      <c r="H123" s="33" t="s">
        <v>50</v>
      </c>
    </row>
    <row r="124" spans="1:8" x14ac:dyDescent="0.25">
      <c r="A124" s="98" t="s">
        <v>52</v>
      </c>
      <c r="B124" s="30" t="s">
        <v>27</v>
      </c>
      <c r="C124" s="30">
        <v>2</v>
      </c>
      <c r="D124" s="72">
        <v>46</v>
      </c>
      <c r="E124" s="32">
        <f t="shared" si="9"/>
        <v>8.2799999999999994</v>
      </c>
      <c r="F124" s="32">
        <f t="shared" si="10"/>
        <v>54.28</v>
      </c>
      <c r="G124" s="32">
        <f t="shared" si="11"/>
        <v>108.56</v>
      </c>
      <c r="H124" s="33" t="s">
        <v>50</v>
      </c>
    </row>
    <row r="125" spans="1:8" x14ac:dyDescent="0.25">
      <c r="A125" s="98" t="s">
        <v>53</v>
      </c>
      <c r="B125" s="80" t="s">
        <v>159</v>
      </c>
      <c r="C125" s="30">
        <v>13</v>
      </c>
      <c r="D125" s="72">
        <v>330</v>
      </c>
      <c r="E125" s="32">
        <f t="shared" si="9"/>
        <v>59.4</v>
      </c>
      <c r="F125" s="32">
        <f t="shared" si="10"/>
        <v>389.4</v>
      </c>
      <c r="G125" s="32">
        <f t="shared" si="11"/>
        <v>5062.2</v>
      </c>
      <c r="H125" s="33"/>
    </row>
    <row r="126" spans="1:8" x14ac:dyDescent="0.25">
      <c r="A126" s="98" t="s">
        <v>55</v>
      </c>
      <c r="B126" s="80" t="s">
        <v>11</v>
      </c>
      <c r="C126" s="30">
        <v>173</v>
      </c>
      <c r="D126" s="72">
        <v>107</v>
      </c>
      <c r="E126" s="32">
        <f t="shared" si="9"/>
        <v>19.259999999999998</v>
      </c>
      <c r="F126" s="32">
        <f t="shared" si="10"/>
        <v>126.25999999999999</v>
      </c>
      <c r="G126" s="32">
        <f t="shared" si="11"/>
        <v>21842.98</v>
      </c>
      <c r="H126" s="33" t="s">
        <v>56</v>
      </c>
    </row>
    <row r="127" spans="1:8" x14ac:dyDescent="0.25">
      <c r="A127" s="98" t="s">
        <v>57</v>
      </c>
      <c r="B127" s="80" t="s">
        <v>11</v>
      </c>
      <c r="C127" s="30">
        <v>72</v>
      </c>
      <c r="D127" s="72">
        <v>19.5</v>
      </c>
      <c r="E127" s="32">
        <f t="shared" si="9"/>
        <v>3.51</v>
      </c>
      <c r="F127" s="32">
        <f t="shared" si="10"/>
        <v>23.009999999999998</v>
      </c>
      <c r="G127" s="32">
        <f t="shared" si="11"/>
        <v>1656.7199999999998</v>
      </c>
      <c r="H127" s="33"/>
    </row>
    <row r="128" spans="1:8" x14ac:dyDescent="0.25">
      <c r="A128" s="98" t="s">
        <v>58</v>
      </c>
      <c r="B128" s="80" t="s">
        <v>11</v>
      </c>
      <c r="C128" s="30">
        <v>49</v>
      </c>
      <c r="D128" s="72">
        <v>41.27</v>
      </c>
      <c r="E128" s="32">
        <f t="shared" si="9"/>
        <v>7.4286000000000003</v>
      </c>
      <c r="F128" s="32">
        <f t="shared" si="10"/>
        <v>48.698600000000006</v>
      </c>
      <c r="G128" s="32">
        <f t="shared" si="11"/>
        <v>2386.2314000000001</v>
      </c>
      <c r="H128" s="33"/>
    </row>
    <row r="129" spans="1:8" x14ac:dyDescent="0.25">
      <c r="A129" s="98" t="s">
        <v>59</v>
      </c>
      <c r="B129" s="30" t="s">
        <v>27</v>
      </c>
      <c r="C129" s="30">
        <v>5</v>
      </c>
      <c r="D129" s="72">
        <v>321</v>
      </c>
      <c r="E129" s="32">
        <f t="shared" si="9"/>
        <v>57.78</v>
      </c>
      <c r="F129" s="32">
        <f t="shared" si="10"/>
        <v>378.78</v>
      </c>
      <c r="G129" s="32">
        <f t="shared" si="11"/>
        <v>1893.8999999999999</v>
      </c>
      <c r="H129" s="33"/>
    </row>
    <row r="130" spans="1:8" x14ac:dyDescent="0.25">
      <c r="A130" s="98" t="s">
        <v>60</v>
      </c>
      <c r="B130" s="80" t="s">
        <v>11</v>
      </c>
      <c r="C130" s="30">
        <v>29</v>
      </c>
      <c r="D130" s="72">
        <v>22.75</v>
      </c>
      <c r="E130" s="32">
        <f t="shared" si="9"/>
        <v>4.0949999999999998</v>
      </c>
      <c r="F130" s="32">
        <f t="shared" si="10"/>
        <v>26.844999999999999</v>
      </c>
      <c r="G130" s="32">
        <f t="shared" si="11"/>
        <v>778.505</v>
      </c>
      <c r="H130" s="33" t="s">
        <v>61</v>
      </c>
    </row>
    <row r="131" spans="1:8" x14ac:dyDescent="0.25">
      <c r="A131" s="98" t="s">
        <v>62</v>
      </c>
      <c r="B131" s="80" t="s">
        <v>229</v>
      </c>
      <c r="C131" s="30">
        <v>12</v>
      </c>
      <c r="D131" s="72">
        <v>375</v>
      </c>
      <c r="E131" s="32">
        <f t="shared" si="9"/>
        <v>67.5</v>
      </c>
      <c r="F131" s="32">
        <f t="shared" si="10"/>
        <v>442.5</v>
      </c>
      <c r="G131" s="32">
        <f t="shared" si="11"/>
        <v>5310</v>
      </c>
      <c r="H131" s="33"/>
    </row>
    <row r="132" spans="1:8" x14ac:dyDescent="0.25">
      <c r="A132" s="98" t="s">
        <v>63</v>
      </c>
      <c r="B132" s="80" t="s">
        <v>229</v>
      </c>
      <c r="C132" s="30">
        <v>18</v>
      </c>
      <c r="D132" s="72">
        <v>360</v>
      </c>
      <c r="E132" s="32">
        <f t="shared" si="9"/>
        <v>64.8</v>
      </c>
      <c r="F132" s="32">
        <f t="shared" si="10"/>
        <v>424.8</v>
      </c>
      <c r="G132" s="32">
        <f t="shared" si="11"/>
        <v>7646.4000000000005</v>
      </c>
      <c r="H132" s="33"/>
    </row>
    <row r="133" spans="1:8" x14ac:dyDescent="0.25">
      <c r="A133" s="98" t="s">
        <v>64</v>
      </c>
      <c r="B133" s="80" t="s">
        <v>11</v>
      </c>
      <c r="C133" s="30">
        <v>41</v>
      </c>
      <c r="D133" s="72">
        <v>18</v>
      </c>
      <c r="E133" s="32">
        <f t="shared" si="9"/>
        <v>3.2399999999999998</v>
      </c>
      <c r="F133" s="32">
        <f t="shared" si="10"/>
        <v>21.24</v>
      </c>
      <c r="G133" s="32">
        <f t="shared" si="11"/>
        <v>870.83999999999992</v>
      </c>
      <c r="H133" s="33"/>
    </row>
    <row r="134" spans="1:8" x14ac:dyDescent="0.25">
      <c r="A134" s="98" t="s">
        <v>65</v>
      </c>
      <c r="B134" s="80" t="s">
        <v>20</v>
      </c>
      <c r="C134" s="30">
        <v>4</v>
      </c>
      <c r="D134" s="72">
        <v>241.8</v>
      </c>
      <c r="E134" s="32">
        <f t="shared" si="9"/>
        <v>43.524000000000001</v>
      </c>
      <c r="F134" s="32">
        <f t="shared" si="10"/>
        <v>285.32400000000001</v>
      </c>
      <c r="G134" s="32">
        <f t="shared" si="11"/>
        <v>1141.296</v>
      </c>
      <c r="H134" s="33"/>
    </row>
    <row r="135" spans="1:8" x14ac:dyDescent="0.25">
      <c r="A135" s="98" t="s">
        <v>66</v>
      </c>
      <c r="B135" s="80" t="s">
        <v>11</v>
      </c>
      <c r="C135" s="30">
        <v>2000</v>
      </c>
      <c r="D135" s="72">
        <v>1.5</v>
      </c>
      <c r="E135" s="32">
        <f t="shared" si="9"/>
        <v>0.27</v>
      </c>
      <c r="F135" s="32">
        <f t="shared" si="10"/>
        <v>1.77</v>
      </c>
      <c r="G135" s="32">
        <f t="shared" si="11"/>
        <v>3540</v>
      </c>
      <c r="H135" s="33"/>
    </row>
    <row r="136" spans="1:8" x14ac:dyDescent="0.25">
      <c r="A136" s="98" t="s">
        <v>67</v>
      </c>
      <c r="B136" s="80" t="s">
        <v>11</v>
      </c>
      <c r="C136" s="30">
        <v>8</v>
      </c>
      <c r="D136" s="72">
        <v>495</v>
      </c>
      <c r="E136" s="32">
        <f t="shared" si="9"/>
        <v>89.1</v>
      </c>
      <c r="F136" s="32">
        <f t="shared" si="10"/>
        <v>584.1</v>
      </c>
      <c r="G136" s="32">
        <f t="shared" si="11"/>
        <v>4672.8</v>
      </c>
      <c r="H136" s="33"/>
    </row>
    <row r="137" spans="1:8" x14ac:dyDescent="0.25">
      <c r="A137" s="98" t="s">
        <v>68</v>
      </c>
      <c r="B137" s="80" t="s">
        <v>159</v>
      </c>
      <c r="C137" s="30">
        <v>9</v>
      </c>
      <c r="D137" s="72">
        <v>360</v>
      </c>
      <c r="E137" s="32">
        <f t="shared" si="9"/>
        <v>64.8</v>
      </c>
      <c r="F137" s="32">
        <f t="shared" si="10"/>
        <v>424.8</v>
      </c>
      <c r="G137" s="32">
        <f t="shared" si="11"/>
        <v>3823.2000000000003</v>
      </c>
      <c r="H137" s="33"/>
    </row>
    <row r="138" spans="1:8" x14ac:dyDescent="0.25">
      <c r="A138" s="98" t="s">
        <v>176</v>
      </c>
      <c r="B138" s="80" t="s">
        <v>11</v>
      </c>
      <c r="C138" s="30">
        <v>6</v>
      </c>
      <c r="D138" s="72">
        <v>785</v>
      </c>
      <c r="E138" s="32">
        <f t="shared" si="9"/>
        <v>141.29999999999998</v>
      </c>
      <c r="F138" s="32">
        <f t="shared" si="10"/>
        <v>926.3</v>
      </c>
      <c r="G138" s="32">
        <f t="shared" si="11"/>
        <v>5557.7999999999993</v>
      </c>
      <c r="H138" s="38"/>
    </row>
    <row r="139" spans="1:8" x14ac:dyDescent="0.25">
      <c r="A139" s="98" t="s">
        <v>177</v>
      </c>
      <c r="B139" s="80" t="s">
        <v>11</v>
      </c>
      <c r="C139" s="30">
        <v>1</v>
      </c>
      <c r="D139" s="72">
        <v>1400</v>
      </c>
      <c r="E139" s="32">
        <f t="shared" si="9"/>
        <v>252</v>
      </c>
      <c r="F139" s="32">
        <f t="shared" si="10"/>
        <v>1652</v>
      </c>
      <c r="G139" s="32">
        <f t="shared" si="11"/>
        <v>1652</v>
      </c>
      <c r="H139" s="33"/>
    </row>
    <row r="140" spans="1:8" x14ac:dyDescent="0.25">
      <c r="A140" s="98" t="s">
        <v>72</v>
      </c>
      <c r="B140" s="80" t="s">
        <v>11</v>
      </c>
      <c r="C140" s="30">
        <v>28</v>
      </c>
      <c r="D140" s="72">
        <v>120</v>
      </c>
      <c r="E140" s="32">
        <f t="shared" si="9"/>
        <v>21.599999999999998</v>
      </c>
      <c r="F140" s="32">
        <f t="shared" si="10"/>
        <v>141.6</v>
      </c>
      <c r="G140" s="32">
        <f t="shared" si="11"/>
        <v>3964.7999999999997</v>
      </c>
      <c r="H140" s="33"/>
    </row>
    <row r="141" spans="1:8" x14ac:dyDescent="0.25">
      <c r="A141" s="98" t="s">
        <v>178</v>
      </c>
      <c r="B141" s="80" t="s">
        <v>20</v>
      </c>
      <c r="C141" s="30">
        <v>4</v>
      </c>
      <c r="D141" s="72">
        <v>260</v>
      </c>
      <c r="E141" s="32">
        <f t="shared" si="9"/>
        <v>46.8</v>
      </c>
      <c r="F141" s="32">
        <f t="shared" si="10"/>
        <v>306.8</v>
      </c>
      <c r="G141" s="32">
        <f t="shared" si="11"/>
        <v>1227.2</v>
      </c>
      <c r="H141" s="33"/>
    </row>
    <row r="142" spans="1:8" x14ac:dyDescent="0.25">
      <c r="A142" s="98" t="s">
        <v>76</v>
      </c>
      <c r="B142" s="80" t="s">
        <v>20</v>
      </c>
      <c r="C142" s="30">
        <v>14</v>
      </c>
      <c r="D142" s="72">
        <v>282</v>
      </c>
      <c r="E142" s="32">
        <f t="shared" si="9"/>
        <v>50.76</v>
      </c>
      <c r="F142" s="32">
        <f t="shared" si="10"/>
        <v>332.76</v>
      </c>
      <c r="G142" s="32">
        <f t="shared" si="11"/>
        <v>4658.6399999999994</v>
      </c>
      <c r="H142" s="33" t="s">
        <v>77</v>
      </c>
    </row>
    <row r="143" spans="1:8" x14ac:dyDescent="0.25">
      <c r="A143" s="98" t="s">
        <v>179</v>
      </c>
      <c r="B143" s="80" t="s">
        <v>20</v>
      </c>
      <c r="C143" s="30">
        <v>3</v>
      </c>
      <c r="D143" s="72">
        <v>84</v>
      </c>
      <c r="E143" s="32">
        <f t="shared" si="9"/>
        <v>15.12</v>
      </c>
      <c r="F143" s="32">
        <f t="shared" si="10"/>
        <v>99.12</v>
      </c>
      <c r="G143" s="32">
        <f t="shared" si="11"/>
        <v>297.36</v>
      </c>
      <c r="H143" s="33"/>
    </row>
    <row r="144" spans="1:8" x14ac:dyDescent="0.25">
      <c r="A144" s="98" t="s">
        <v>79</v>
      </c>
      <c r="B144" s="80" t="s">
        <v>20</v>
      </c>
      <c r="C144" s="30">
        <v>2</v>
      </c>
      <c r="D144" s="72">
        <v>50</v>
      </c>
      <c r="E144" s="32">
        <f t="shared" si="9"/>
        <v>9</v>
      </c>
      <c r="F144" s="32">
        <f t="shared" si="10"/>
        <v>59</v>
      </c>
      <c r="G144" s="32">
        <f t="shared" si="11"/>
        <v>118</v>
      </c>
      <c r="H144" s="33" t="s">
        <v>180</v>
      </c>
    </row>
    <row r="145" spans="1:8" x14ac:dyDescent="0.25">
      <c r="A145" s="98" t="s">
        <v>181</v>
      </c>
      <c r="B145" s="80" t="s">
        <v>11</v>
      </c>
      <c r="C145" s="30">
        <v>17</v>
      </c>
      <c r="D145" s="72">
        <v>12</v>
      </c>
      <c r="E145" s="32">
        <f t="shared" si="9"/>
        <v>2.16</v>
      </c>
      <c r="F145" s="32">
        <f t="shared" si="10"/>
        <v>14.16</v>
      </c>
      <c r="G145" s="32">
        <f t="shared" si="11"/>
        <v>240.72</v>
      </c>
      <c r="H145" s="33"/>
    </row>
    <row r="146" spans="1:8" x14ac:dyDescent="0.25">
      <c r="A146" s="98" t="s">
        <v>82</v>
      </c>
      <c r="B146" s="80" t="s">
        <v>11</v>
      </c>
      <c r="C146" s="30">
        <v>70</v>
      </c>
      <c r="D146" s="72">
        <v>7</v>
      </c>
      <c r="E146" s="32">
        <f t="shared" si="9"/>
        <v>1.26</v>
      </c>
      <c r="F146" s="32">
        <f t="shared" si="10"/>
        <v>8.26</v>
      </c>
      <c r="G146" s="32">
        <f t="shared" si="11"/>
        <v>578.19999999999993</v>
      </c>
      <c r="H146" s="33"/>
    </row>
    <row r="147" spans="1:8" x14ac:dyDescent="0.25">
      <c r="A147" s="98" t="s">
        <v>83</v>
      </c>
      <c r="B147" s="30" t="s">
        <v>27</v>
      </c>
      <c r="C147" s="30">
        <v>8</v>
      </c>
      <c r="D147" s="72">
        <v>156</v>
      </c>
      <c r="E147" s="32">
        <f t="shared" si="9"/>
        <v>28.08</v>
      </c>
      <c r="F147" s="32">
        <f t="shared" si="10"/>
        <v>184.07999999999998</v>
      </c>
      <c r="G147" s="32">
        <f t="shared" si="11"/>
        <v>1472.6399999999999</v>
      </c>
      <c r="H147" s="33"/>
    </row>
    <row r="148" spans="1:8" x14ac:dyDescent="0.25">
      <c r="A148" s="98" t="s">
        <v>84</v>
      </c>
      <c r="B148" s="80" t="s">
        <v>20</v>
      </c>
      <c r="C148" s="30">
        <v>6</v>
      </c>
      <c r="D148" s="72">
        <v>58.5</v>
      </c>
      <c r="E148" s="32">
        <f t="shared" si="9"/>
        <v>10.53</v>
      </c>
      <c r="F148" s="32">
        <f t="shared" si="10"/>
        <v>69.03</v>
      </c>
      <c r="G148" s="32">
        <f t="shared" si="11"/>
        <v>414.18</v>
      </c>
      <c r="H148" s="33"/>
    </row>
    <row r="149" spans="1:8" x14ac:dyDescent="0.25">
      <c r="A149" s="98" t="s">
        <v>85</v>
      </c>
      <c r="B149" s="80" t="s">
        <v>20</v>
      </c>
      <c r="C149" s="30">
        <v>24</v>
      </c>
      <c r="D149" s="72">
        <v>54.75</v>
      </c>
      <c r="E149" s="32">
        <f t="shared" si="9"/>
        <v>9.8550000000000004</v>
      </c>
      <c r="F149" s="32">
        <f t="shared" si="10"/>
        <v>64.605000000000004</v>
      </c>
      <c r="G149" s="32">
        <f t="shared" si="11"/>
        <v>1550.52</v>
      </c>
      <c r="H149" s="33" t="s">
        <v>86</v>
      </c>
    </row>
    <row r="150" spans="1:8" x14ac:dyDescent="0.25">
      <c r="A150" s="98" t="s">
        <v>87</v>
      </c>
      <c r="B150" s="80" t="s">
        <v>11</v>
      </c>
      <c r="C150" s="30">
        <v>350</v>
      </c>
      <c r="D150" s="72">
        <v>1.7</v>
      </c>
      <c r="E150" s="32">
        <f t="shared" si="9"/>
        <v>0.30599999999999999</v>
      </c>
      <c r="F150" s="32">
        <f t="shared" si="10"/>
        <v>2.0059999999999998</v>
      </c>
      <c r="G150" s="32">
        <f t="shared" si="11"/>
        <v>702.09999999999991</v>
      </c>
      <c r="H150" s="33"/>
    </row>
    <row r="151" spans="1:8" x14ac:dyDescent="0.25">
      <c r="A151" s="98" t="s">
        <v>88</v>
      </c>
      <c r="B151" s="30" t="s">
        <v>27</v>
      </c>
      <c r="C151" s="30">
        <v>3</v>
      </c>
      <c r="D151" s="72">
        <v>855</v>
      </c>
      <c r="E151" s="32">
        <f t="shared" si="9"/>
        <v>153.9</v>
      </c>
      <c r="F151" s="32">
        <f t="shared" si="10"/>
        <v>1008.9</v>
      </c>
      <c r="G151" s="32">
        <f t="shared" si="11"/>
        <v>3026.7</v>
      </c>
      <c r="H151" s="33" t="s">
        <v>182</v>
      </c>
    </row>
    <row r="152" spans="1:8" x14ac:dyDescent="0.25">
      <c r="A152" s="99" t="s">
        <v>89</v>
      </c>
      <c r="B152" s="30" t="s">
        <v>27</v>
      </c>
      <c r="C152" s="30">
        <v>1</v>
      </c>
      <c r="D152" s="72">
        <v>875</v>
      </c>
      <c r="E152" s="32">
        <f t="shared" si="9"/>
        <v>157.5</v>
      </c>
      <c r="F152" s="32">
        <f t="shared" si="10"/>
        <v>1032.5</v>
      </c>
      <c r="G152" s="32">
        <f t="shared" si="11"/>
        <v>1032.5</v>
      </c>
      <c r="H152" s="33"/>
    </row>
    <row r="153" spans="1:8" x14ac:dyDescent="0.25">
      <c r="A153" s="98" t="s">
        <v>90</v>
      </c>
      <c r="B153" s="30" t="s">
        <v>27</v>
      </c>
      <c r="C153" s="30">
        <v>2</v>
      </c>
      <c r="D153" s="72">
        <v>3150</v>
      </c>
      <c r="E153" s="32">
        <f t="shared" si="9"/>
        <v>567</v>
      </c>
      <c r="F153" s="32">
        <f t="shared" si="10"/>
        <v>3717</v>
      </c>
      <c r="G153" s="32">
        <f t="shared" si="11"/>
        <v>7434</v>
      </c>
      <c r="H153" s="33"/>
    </row>
    <row r="154" spans="1:8" x14ac:dyDescent="0.25">
      <c r="A154" s="98" t="s">
        <v>91</v>
      </c>
      <c r="B154" s="30" t="s">
        <v>27</v>
      </c>
      <c r="C154" s="30">
        <v>2</v>
      </c>
      <c r="D154" s="72">
        <v>2300</v>
      </c>
      <c r="E154" s="32">
        <f t="shared" si="9"/>
        <v>414</v>
      </c>
      <c r="F154" s="32">
        <f t="shared" si="10"/>
        <v>2714</v>
      </c>
      <c r="G154" s="32">
        <f t="shared" si="11"/>
        <v>5428</v>
      </c>
      <c r="H154" s="60" t="s">
        <v>183</v>
      </c>
    </row>
    <row r="155" spans="1:8" x14ac:dyDescent="0.25">
      <c r="A155" s="98" t="s">
        <v>93</v>
      </c>
      <c r="B155" s="30" t="s">
        <v>27</v>
      </c>
      <c r="C155" s="30">
        <v>1</v>
      </c>
      <c r="D155" s="72">
        <v>3260</v>
      </c>
      <c r="E155" s="32">
        <f t="shared" si="9"/>
        <v>586.79999999999995</v>
      </c>
      <c r="F155" s="32">
        <f t="shared" si="10"/>
        <v>3846.8</v>
      </c>
      <c r="G155" s="32">
        <f t="shared" si="11"/>
        <v>3846.8</v>
      </c>
      <c r="H155" s="60"/>
    </row>
    <row r="156" spans="1:8" x14ac:dyDescent="0.25">
      <c r="A156" s="98" t="s">
        <v>94</v>
      </c>
      <c r="B156" s="80" t="s">
        <v>11</v>
      </c>
      <c r="C156" s="30">
        <v>764</v>
      </c>
      <c r="D156" s="72">
        <v>4.5999999999999996</v>
      </c>
      <c r="E156" s="32">
        <f t="shared" si="9"/>
        <v>0.82799999999999996</v>
      </c>
      <c r="F156" s="32">
        <f t="shared" si="10"/>
        <v>5.4279999999999999</v>
      </c>
      <c r="G156" s="32">
        <f t="shared" si="11"/>
        <v>4146.9920000000002</v>
      </c>
      <c r="H156" s="33"/>
    </row>
    <row r="157" spans="1:8" x14ac:dyDescent="0.25">
      <c r="A157" s="98" t="s">
        <v>184</v>
      </c>
      <c r="B157" s="80" t="s">
        <v>11</v>
      </c>
      <c r="C157" s="30">
        <v>7</v>
      </c>
      <c r="D157" s="72">
        <v>90</v>
      </c>
      <c r="E157" s="61">
        <f t="shared" ref="E157:E164" si="12">+D157*18%</f>
        <v>16.2</v>
      </c>
      <c r="F157" s="32">
        <f t="shared" ref="F157:F163" si="13">E157+D157</f>
        <v>106.2</v>
      </c>
      <c r="G157" s="32">
        <f t="shared" ref="G157:G163" si="14">F157*C157</f>
        <v>743.4</v>
      </c>
      <c r="H157" s="33"/>
    </row>
    <row r="158" spans="1:8" x14ac:dyDescent="0.25">
      <c r="A158" s="98" t="s">
        <v>96</v>
      </c>
      <c r="B158" s="80" t="s">
        <v>11</v>
      </c>
      <c r="C158" s="30">
        <v>45</v>
      </c>
      <c r="D158" s="72">
        <v>60</v>
      </c>
      <c r="E158" s="32">
        <f t="shared" si="12"/>
        <v>10.799999999999999</v>
      </c>
      <c r="F158" s="32">
        <f t="shared" si="13"/>
        <v>70.8</v>
      </c>
      <c r="G158" s="32">
        <f t="shared" si="14"/>
        <v>3186</v>
      </c>
      <c r="H158" s="33" t="s">
        <v>50</v>
      </c>
    </row>
    <row r="159" spans="1:8" x14ac:dyDescent="0.25">
      <c r="A159" s="98" t="s">
        <v>97</v>
      </c>
      <c r="B159" s="80" t="s">
        <v>11</v>
      </c>
      <c r="C159" s="30">
        <v>11</v>
      </c>
      <c r="D159" s="72">
        <v>320</v>
      </c>
      <c r="E159" s="32">
        <f t="shared" si="12"/>
        <v>57.599999999999994</v>
      </c>
      <c r="F159" s="32">
        <f t="shared" si="13"/>
        <v>377.6</v>
      </c>
      <c r="G159" s="32">
        <f t="shared" si="14"/>
        <v>4153.6000000000004</v>
      </c>
      <c r="H159" s="33"/>
    </row>
    <row r="160" spans="1:8" x14ac:dyDescent="0.25">
      <c r="A160" s="98" t="s">
        <v>98</v>
      </c>
      <c r="B160" s="80" t="s">
        <v>11</v>
      </c>
      <c r="C160" s="30">
        <v>9</v>
      </c>
      <c r="D160" s="72">
        <v>45</v>
      </c>
      <c r="E160" s="32">
        <f t="shared" si="12"/>
        <v>8.1</v>
      </c>
      <c r="F160" s="32">
        <f t="shared" si="13"/>
        <v>53.1</v>
      </c>
      <c r="G160" s="32">
        <f t="shared" si="14"/>
        <v>477.90000000000003</v>
      </c>
      <c r="H160" s="33"/>
    </row>
    <row r="161" spans="1:8" x14ac:dyDescent="0.25">
      <c r="A161" s="98" t="s">
        <v>99</v>
      </c>
      <c r="B161" s="80" t="s">
        <v>11</v>
      </c>
      <c r="C161" s="30">
        <v>1</v>
      </c>
      <c r="D161" s="72">
        <v>330</v>
      </c>
      <c r="E161" s="32">
        <f t="shared" si="12"/>
        <v>59.4</v>
      </c>
      <c r="F161" s="32">
        <f t="shared" si="13"/>
        <v>389.4</v>
      </c>
      <c r="G161" s="32">
        <f t="shared" si="14"/>
        <v>389.4</v>
      </c>
      <c r="H161" s="33"/>
    </row>
    <row r="162" spans="1:8" x14ac:dyDescent="0.25">
      <c r="A162" s="98" t="s">
        <v>100</v>
      </c>
      <c r="B162" s="80" t="s">
        <v>11</v>
      </c>
      <c r="C162" s="30">
        <v>14</v>
      </c>
      <c r="D162" s="72">
        <v>315</v>
      </c>
      <c r="E162" s="32">
        <f t="shared" si="12"/>
        <v>56.699999999999996</v>
      </c>
      <c r="F162" s="66">
        <f t="shared" si="13"/>
        <v>371.7</v>
      </c>
      <c r="G162" s="32">
        <f t="shared" si="14"/>
        <v>5203.8</v>
      </c>
      <c r="H162" s="33"/>
    </row>
    <row r="163" spans="1:8" x14ac:dyDescent="0.25">
      <c r="A163" s="98" t="s">
        <v>101</v>
      </c>
      <c r="B163" s="81" t="s">
        <v>11</v>
      </c>
      <c r="C163" s="64">
        <v>7</v>
      </c>
      <c r="D163" s="73">
        <v>120</v>
      </c>
      <c r="E163" s="106">
        <f t="shared" si="12"/>
        <v>21.599999999999998</v>
      </c>
      <c r="F163" s="108">
        <f t="shared" si="13"/>
        <v>141.6</v>
      </c>
      <c r="G163" s="107">
        <f t="shared" si="14"/>
        <v>991.19999999999993</v>
      </c>
      <c r="H163" s="67"/>
    </row>
    <row r="164" spans="1:8" ht="16.5" thickBot="1" x14ac:dyDescent="0.3">
      <c r="A164" s="94" t="s">
        <v>223</v>
      </c>
      <c r="B164" s="68"/>
      <c r="C164" s="69"/>
      <c r="D164" s="74">
        <f>SUM(D93:D163)</f>
        <v>29601.77</v>
      </c>
      <c r="E164" s="75">
        <f t="shared" si="12"/>
        <v>5328.3185999999996</v>
      </c>
      <c r="F164" s="12"/>
      <c r="G164" s="105">
        <f>SUM(G93:G163)</f>
        <v>204659.88439999998</v>
      </c>
      <c r="H164" s="71"/>
    </row>
    <row r="165" spans="1:8" x14ac:dyDescent="0.25">
      <c r="A165" s="94"/>
      <c r="B165" s="51"/>
      <c r="D165" s="12"/>
      <c r="E165" s="12"/>
      <c r="F165" s="12"/>
      <c r="G165" s="12"/>
      <c r="H165" s="89"/>
    </row>
    <row r="166" spans="1:8" x14ac:dyDescent="0.25">
      <c r="B166" s="51"/>
      <c r="D166" s="12"/>
      <c r="E166" s="12"/>
      <c r="F166" s="12"/>
      <c r="G166" s="12"/>
      <c r="H166" s="89"/>
    </row>
    <row r="167" spans="1:8" ht="16.5" thickBot="1" x14ac:dyDescent="0.3"/>
    <row r="168" spans="1:8" ht="16.5" thickBot="1" x14ac:dyDescent="0.3">
      <c r="A168" s="121" t="s">
        <v>203</v>
      </c>
      <c r="B168" s="122"/>
      <c r="C168" s="123"/>
      <c r="D168" s="123"/>
      <c r="E168" s="122"/>
      <c r="F168" s="122"/>
      <c r="G168" s="123"/>
      <c r="H168" s="124"/>
    </row>
    <row r="169" spans="1:8" ht="30" customHeight="1" thickBot="1" x14ac:dyDescent="0.3">
      <c r="A169" s="53" t="s">
        <v>2</v>
      </c>
      <c r="B169" s="54" t="s">
        <v>104</v>
      </c>
      <c r="C169" s="55" t="s">
        <v>4</v>
      </c>
      <c r="D169" s="55" t="s">
        <v>105</v>
      </c>
      <c r="E169" s="77" t="s">
        <v>106</v>
      </c>
      <c r="F169" s="76" t="s">
        <v>7</v>
      </c>
      <c r="G169" s="55" t="s">
        <v>8</v>
      </c>
      <c r="H169" s="78" t="s">
        <v>9</v>
      </c>
    </row>
    <row r="170" spans="1:8" x14ac:dyDescent="0.25">
      <c r="A170" s="97" t="s">
        <v>10</v>
      </c>
      <c r="B170" s="79" t="s">
        <v>11</v>
      </c>
      <c r="C170" s="30">
        <v>23</v>
      </c>
      <c r="D170" s="72">
        <v>1467.12</v>
      </c>
      <c r="E170" s="32">
        <f t="shared" ref="E170:E233" si="15">+D170*18%</f>
        <v>264.08159999999998</v>
      </c>
      <c r="F170" s="32">
        <f t="shared" ref="F170:F233" si="16">E170+D170</f>
        <v>1731.2015999999999</v>
      </c>
      <c r="G170" s="32">
        <f t="shared" ref="G170:G233" si="17">F170*C170</f>
        <v>39817.6368</v>
      </c>
      <c r="H170" s="33"/>
    </row>
    <row r="171" spans="1:8" x14ac:dyDescent="0.25">
      <c r="A171" s="98" t="s">
        <v>12</v>
      </c>
      <c r="B171" s="79" t="s">
        <v>11</v>
      </c>
      <c r="C171" s="30">
        <v>7</v>
      </c>
      <c r="D171" s="72">
        <v>855</v>
      </c>
      <c r="E171" s="32">
        <f t="shared" si="15"/>
        <v>153.9</v>
      </c>
      <c r="F171" s="32">
        <f t="shared" si="16"/>
        <v>1008.9</v>
      </c>
      <c r="G171" s="32">
        <f t="shared" si="17"/>
        <v>7062.3</v>
      </c>
      <c r="H171" s="33"/>
    </row>
    <row r="172" spans="1:8" x14ac:dyDescent="0.25">
      <c r="A172" s="98" t="s">
        <v>13</v>
      </c>
      <c r="B172" s="80" t="s">
        <v>11</v>
      </c>
      <c r="C172" s="30">
        <v>2</v>
      </c>
      <c r="D172" s="72">
        <v>3250</v>
      </c>
      <c r="E172" s="32">
        <f t="shared" si="15"/>
        <v>585</v>
      </c>
      <c r="F172" s="32">
        <f t="shared" si="16"/>
        <v>3835</v>
      </c>
      <c r="G172" s="32">
        <f t="shared" si="17"/>
        <v>7670</v>
      </c>
      <c r="H172" s="33"/>
    </row>
    <row r="173" spans="1:8" x14ac:dyDescent="0.25">
      <c r="A173" s="98" t="s">
        <v>14</v>
      </c>
      <c r="B173" s="80" t="s">
        <v>11</v>
      </c>
      <c r="C173" s="30">
        <v>3</v>
      </c>
      <c r="D173" s="72">
        <v>2500</v>
      </c>
      <c r="E173" s="32">
        <f t="shared" si="15"/>
        <v>450</v>
      </c>
      <c r="F173" s="32">
        <f t="shared" si="16"/>
        <v>2950</v>
      </c>
      <c r="G173" s="32">
        <f t="shared" si="17"/>
        <v>8850</v>
      </c>
      <c r="H173" s="33"/>
    </row>
    <row r="174" spans="1:8" x14ac:dyDescent="0.25">
      <c r="A174" s="98" t="s">
        <v>15</v>
      </c>
      <c r="B174" s="80" t="s">
        <v>11</v>
      </c>
      <c r="C174" s="30">
        <v>29</v>
      </c>
      <c r="D174" s="31">
        <v>218</v>
      </c>
      <c r="E174" s="32">
        <f t="shared" si="15"/>
        <v>39.24</v>
      </c>
      <c r="F174" s="32">
        <f t="shared" si="16"/>
        <v>257.24</v>
      </c>
      <c r="G174" s="32">
        <f t="shared" si="17"/>
        <v>7459.96</v>
      </c>
      <c r="H174" s="33"/>
    </row>
    <row r="175" spans="1:8" x14ac:dyDescent="0.25">
      <c r="A175" s="98" t="s">
        <v>17</v>
      </c>
      <c r="B175" s="80" t="s">
        <v>11</v>
      </c>
      <c r="C175" s="30">
        <v>24</v>
      </c>
      <c r="D175" s="72">
        <v>205.67</v>
      </c>
      <c r="E175" s="32">
        <f t="shared" si="15"/>
        <v>37.020599999999995</v>
      </c>
      <c r="F175" s="32">
        <f t="shared" si="16"/>
        <v>242.69059999999999</v>
      </c>
      <c r="G175" s="32">
        <f t="shared" si="17"/>
        <v>5824.5743999999995</v>
      </c>
      <c r="H175" s="35"/>
    </row>
    <row r="176" spans="1:8" x14ac:dyDescent="0.25">
      <c r="A176" s="98" t="s">
        <v>204</v>
      </c>
      <c r="B176" s="80" t="s">
        <v>11</v>
      </c>
      <c r="C176" s="30">
        <v>32</v>
      </c>
      <c r="D176" s="72">
        <v>337.17</v>
      </c>
      <c r="E176" s="32">
        <f t="shared" si="15"/>
        <v>60.690600000000003</v>
      </c>
      <c r="F176" s="32">
        <f t="shared" si="16"/>
        <v>397.86060000000003</v>
      </c>
      <c r="G176" s="32">
        <f t="shared" si="17"/>
        <v>12731.539200000001</v>
      </c>
      <c r="H176" s="33"/>
    </row>
    <row r="177" spans="1:8" x14ac:dyDescent="0.25">
      <c r="A177" s="98" t="s">
        <v>205</v>
      </c>
      <c r="B177" s="80" t="s">
        <v>11</v>
      </c>
      <c r="C177" s="30">
        <v>26</v>
      </c>
      <c r="D177" s="72">
        <v>69.17</v>
      </c>
      <c r="E177" s="32">
        <f t="shared" si="15"/>
        <v>12.4506</v>
      </c>
      <c r="F177" s="32">
        <f t="shared" si="16"/>
        <v>81.620599999999996</v>
      </c>
      <c r="G177" s="32">
        <f t="shared" si="17"/>
        <v>2122.1356000000001</v>
      </c>
      <c r="H177" s="33"/>
    </row>
    <row r="178" spans="1:8" x14ac:dyDescent="0.25">
      <c r="A178" s="98" t="s">
        <v>19</v>
      </c>
      <c r="B178" s="80" t="s">
        <v>20</v>
      </c>
      <c r="C178" s="30">
        <v>17</v>
      </c>
      <c r="D178" s="72">
        <v>57.29</v>
      </c>
      <c r="E178" s="32">
        <f t="shared" si="15"/>
        <v>10.312199999999999</v>
      </c>
      <c r="F178" s="32">
        <f t="shared" si="16"/>
        <v>67.602199999999996</v>
      </c>
      <c r="G178" s="32">
        <f t="shared" si="17"/>
        <v>1149.2374</v>
      </c>
      <c r="H178" s="35"/>
    </row>
    <row r="179" spans="1:8" x14ac:dyDescent="0.25">
      <c r="A179" s="98" t="s">
        <v>21</v>
      </c>
      <c r="B179" s="80" t="s">
        <v>11</v>
      </c>
      <c r="C179" s="30">
        <v>3</v>
      </c>
      <c r="D179" s="72">
        <v>63</v>
      </c>
      <c r="E179" s="32">
        <f t="shared" si="15"/>
        <v>11.34</v>
      </c>
      <c r="F179" s="32">
        <f t="shared" si="16"/>
        <v>74.34</v>
      </c>
      <c r="G179" s="32">
        <f t="shared" si="17"/>
        <v>223.02</v>
      </c>
      <c r="H179" s="33"/>
    </row>
    <row r="180" spans="1:8" x14ac:dyDescent="0.25">
      <c r="A180" s="98" t="s">
        <v>22</v>
      </c>
      <c r="B180" s="80" t="s">
        <v>11</v>
      </c>
      <c r="C180" s="30">
        <v>3</v>
      </c>
      <c r="D180" s="72">
        <v>53</v>
      </c>
      <c r="E180" s="32">
        <f t="shared" si="15"/>
        <v>9.5399999999999991</v>
      </c>
      <c r="F180" s="32">
        <f t="shared" si="16"/>
        <v>62.54</v>
      </c>
      <c r="G180" s="32">
        <f t="shared" si="17"/>
        <v>187.62</v>
      </c>
      <c r="H180" s="33"/>
    </row>
    <row r="181" spans="1:8" x14ac:dyDescent="0.25">
      <c r="A181" s="98" t="s">
        <v>171</v>
      </c>
      <c r="B181" s="80" t="s">
        <v>27</v>
      </c>
      <c r="C181" s="30">
        <v>21</v>
      </c>
      <c r="D181" s="72">
        <v>17.14</v>
      </c>
      <c r="E181" s="32">
        <f t="shared" si="15"/>
        <v>3.0851999999999999</v>
      </c>
      <c r="F181" s="32">
        <f t="shared" si="16"/>
        <v>20.225200000000001</v>
      </c>
      <c r="G181" s="32">
        <f t="shared" si="17"/>
        <v>424.72919999999999</v>
      </c>
      <c r="H181" s="33"/>
    </row>
    <row r="182" spans="1:8" x14ac:dyDescent="0.25">
      <c r="A182" s="98" t="s">
        <v>172</v>
      </c>
      <c r="B182" s="80" t="s">
        <v>27</v>
      </c>
      <c r="C182" s="30">
        <v>4</v>
      </c>
      <c r="D182" s="72">
        <v>53</v>
      </c>
      <c r="E182" s="32">
        <f t="shared" si="15"/>
        <v>9.5399999999999991</v>
      </c>
      <c r="F182" s="32">
        <f t="shared" si="16"/>
        <v>62.54</v>
      </c>
      <c r="G182" s="32">
        <f t="shared" si="17"/>
        <v>250.16</v>
      </c>
      <c r="H182" s="33"/>
    </row>
    <row r="183" spans="1:8" x14ac:dyDescent="0.25">
      <c r="A183" s="98" t="s">
        <v>206</v>
      </c>
      <c r="B183" s="80" t="s">
        <v>27</v>
      </c>
      <c r="C183" s="30">
        <v>12</v>
      </c>
      <c r="D183" s="72">
        <v>26.96</v>
      </c>
      <c r="E183" s="32">
        <f t="shared" si="15"/>
        <v>4.8528000000000002</v>
      </c>
      <c r="F183" s="32">
        <f t="shared" si="16"/>
        <v>31.812800000000003</v>
      </c>
      <c r="G183" s="32">
        <f t="shared" si="17"/>
        <v>381.75360000000001</v>
      </c>
      <c r="H183" s="33"/>
    </row>
    <row r="184" spans="1:8" x14ac:dyDescent="0.25">
      <c r="A184" s="98" t="s">
        <v>26</v>
      </c>
      <c r="B184" s="80" t="s">
        <v>27</v>
      </c>
      <c r="C184" s="30">
        <v>31</v>
      </c>
      <c r="D184" s="72">
        <v>122.14</v>
      </c>
      <c r="E184" s="32">
        <f t="shared" si="15"/>
        <v>21.985199999999999</v>
      </c>
      <c r="F184" s="32">
        <f t="shared" si="16"/>
        <v>144.12520000000001</v>
      </c>
      <c r="G184" s="32">
        <f t="shared" si="17"/>
        <v>4467.8811999999998</v>
      </c>
      <c r="H184" s="33"/>
    </row>
    <row r="185" spans="1:8" x14ac:dyDescent="0.25">
      <c r="A185" s="98" t="s">
        <v>30</v>
      </c>
      <c r="B185" s="80" t="s">
        <v>27</v>
      </c>
      <c r="C185" s="30">
        <v>61</v>
      </c>
      <c r="D185" s="72">
        <v>176.15</v>
      </c>
      <c r="E185" s="32">
        <f t="shared" si="15"/>
        <v>31.707000000000001</v>
      </c>
      <c r="F185" s="32">
        <f t="shared" si="16"/>
        <v>207.857</v>
      </c>
      <c r="G185" s="32">
        <f t="shared" si="17"/>
        <v>12679.277</v>
      </c>
      <c r="H185" s="33"/>
    </row>
    <row r="186" spans="1:8" x14ac:dyDescent="0.25">
      <c r="A186" s="98" t="s">
        <v>31</v>
      </c>
      <c r="B186" s="80" t="s">
        <v>11</v>
      </c>
      <c r="C186" s="30">
        <v>68</v>
      </c>
      <c r="D186" s="72">
        <v>20</v>
      </c>
      <c r="E186" s="32">
        <f t="shared" si="15"/>
        <v>3.5999999999999996</v>
      </c>
      <c r="F186" s="32">
        <f t="shared" si="16"/>
        <v>23.6</v>
      </c>
      <c r="G186" s="32">
        <f t="shared" si="17"/>
        <v>1604.8000000000002</v>
      </c>
      <c r="H186" s="33"/>
    </row>
    <row r="187" spans="1:8" ht="15" customHeight="1" x14ac:dyDescent="0.25">
      <c r="A187" s="98" t="s">
        <v>207</v>
      </c>
      <c r="B187" s="80" t="s">
        <v>11</v>
      </c>
      <c r="C187" s="30">
        <v>36</v>
      </c>
      <c r="D187" s="72">
        <v>37.46</v>
      </c>
      <c r="E187" s="32"/>
      <c r="F187" s="32">
        <f t="shared" si="16"/>
        <v>37.46</v>
      </c>
      <c r="G187" s="32">
        <f t="shared" si="17"/>
        <v>1348.56</v>
      </c>
      <c r="H187" s="33"/>
    </row>
    <row r="188" spans="1:8" x14ac:dyDescent="0.25">
      <c r="A188" s="98" t="s">
        <v>32</v>
      </c>
      <c r="B188" s="80" t="s">
        <v>11</v>
      </c>
      <c r="C188" s="30">
        <v>28</v>
      </c>
      <c r="D188" s="72">
        <v>154.26</v>
      </c>
      <c r="E188" s="32">
        <f>+D188*18%</f>
        <v>27.766799999999996</v>
      </c>
      <c r="F188" s="32">
        <f t="shared" si="16"/>
        <v>182.02679999999998</v>
      </c>
      <c r="G188" s="32">
        <f>F188*C188</f>
        <v>5096.750399999999</v>
      </c>
      <c r="H188" s="33"/>
    </row>
    <row r="189" spans="1:8" x14ac:dyDescent="0.25">
      <c r="A189" s="98" t="s">
        <v>33</v>
      </c>
      <c r="B189" s="80" t="s">
        <v>27</v>
      </c>
      <c r="C189" s="30">
        <v>5</v>
      </c>
      <c r="D189" s="72">
        <v>26.44</v>
      </c>
      <c r="E189" s="32">
        <f>+D189*18%</f>
        <v>4.7591999999999999</v>
      </c>
      <c r="F189" s="32">
        <f t="shared" si="16"/>
        <v>31.199200000000001</v>
      </c>
      <c r="G189" s="32">
        <f>F189*C189</f>
        <v>155.99600000000001</v>
      </c>
      <c r="H189" s="33" t="s">
        <v>34</v>
      </c>
    </row>
    <row r="190" spans="1:8" x14ac:dyDescent="0.25">
      <c r="A190" s="98" t="s">
        <v>35</v>
      </c>
      <c r="B190" s="80" t="s">
        <v>27</v>
      </c>
      <c r="C190" s="30">
        <v>29</v>
      </c>
      <c r="D190" s="72">
        <v>367.28</v>
      </c>
      <c r="E190" s="32">
        <f t="shared" si="15"/>
        <v>66.110399999999998</v>
      </c>
      <c r="F190" s="32">
        <f t="shared" si="16"/>
        <v>433.3904</v>
      </c>
      <c r="G190" s="32">
        <f t="shared" si="17"/>
        <v>12568.321599999999</v>
      </c>
      <c r="H190" s="33"/>
    </row>
    <row r="191" spans="1:8" x14ac:dyDescent="0.25">
      <c r="A191" s="98" t="s">
        <v>36</v>
      </c>
      <c r="B191" s="80" t="s">
        <v>27</v>
      </c>
      <c r="C191" s="30">
        <v>13</v>
      </c>
      <c r="D191" s="72">
        <v>500</v>
      </c>
      <c r="E191" s="32">
        <f t="shared" si="15"/>
        <v>90</v>
      </c>
      <c r="F191" s="32">
        <f t="shared" si="16"/>
        <v>590</v>
      </c>
      <c r="G191" s="32">
        <f t="shared" si="17"/>
        <v>7670</v>
      </c>
      <c r="H191" s="33"/>
    </row>
    <row r="192" spans="1:8" x14ac:dyDescent="0.25">
      <c r="A192" s="99" t="s">
        <v>37</v>
      </c>
      <c r="B192" s="80" t="s">
        <v>20</v>
      </c>
      <c r="C192" s="37">
        <v>16</v>
      </c>
      <c r="D192" s="72">
        <v>230</v>
      </c>
      <c r="E192" s="32">
        <f t="shared" si="15"/>
        <v>41.4</v>
      </c>
      <c r="F192" s="32">
        <f t="shared" si="16"/>
        <v>271.39999999999998</v>
      </c>
      <c r="G192" s="32">
        <f t="shared" si="17"/>
        <v>4342.3999999999996</v>
      </c>
      <c r="H192" s="33"/>
    </row>
    <row r="193" spans="1:8" x14ac:dyDescent="0.25">
      <c r="A193" s="98" t="s">
        <v>173</v>
      </c>
      <c r="B193" s="80" t="s">
        <v>27</v>
      </c>
      <c r="C193" s="30">
        <v>4</v>
      </c>
      <c r="D193" s="72">
        <v>120</v>
      </c>
      <c r="E193" s="32">
        <f t="shared" si="15"/>
        <v>21.599999999999998</v>
      </c>
      <c r="F193" s="32">
        <f t="shared" si="16"/>
        <v>141.6</v>
      </c>
      <c r="G193" s="32">
        <f t="shared" si="17"/>
        <v>566.4</v>
      </c>
      <c r="H193" s="33" t="s">
        <v>39</v>
      </c>
    </row>
    <row r="194" spans="1:8" x14ac:dyDescent="0.25">
      <c r="A194" s="98" t="s">
        <v>174</v>
      </c>
      <c r="B194" s="80" t="s">
        <v>27</v>
      </c>
      <c r="C194" s="30">
        <v>50</v>
      </c>
      <c r="D194" s="72">
        <v>54.36</v>
      </c>
      <c r="E194" s="32">
        <f t="shared" si="15"/>
        <v>9.7847999999999988</v>
      </c>
      <c r="F194" s="32">
        <f t="shared" si="16"/>
        <v>64.144800000000004</v>
      </c>
      <c r="G194" s="32">
        <f t="shared" si="17"/>
        <v>3207.2400000000002</v>
      </c>
      <c r="H194" s="33"/>
    </row>
    <row r="195" spans="1:8" x14ac:dyDescent="0.25">
      <c r="A195" s="98" t="s">
        <v>41</v>
      </c>
      <c r="B195" s="80" t="s">
        <v>11</v>
      </c>
      <c r="C195" s="30">
        <v>28</v>
      </c>
      <c r="D195" s="72">
        <v>330.55</v>
      </c>
      <c r="E195" s="32">
        <f t="shared" si="15"/>
        <v>59.499000000000002</v>
      </c>
      <c r="F195" s="32">
        <f t="shared" si="16"/>
        <v>390.04900000000004</v>
      </c>
      <c r="G195" s="32">
        <f t="shared" si="17"/>
        <v>10921.372000000001</v>
      </c>
      <c r="H195" s="33"/>
    </row>
    <row r="196" spans="1:8" x14ac:dyDescent="0.25">
      <c r="A196" s="98" t="s">
        <v>175</v>
      </c>
      <c r="B196" s="80" t="s">
        <v>27</v>
      </c>
      <c r="C196" s="30">
        <v>3</v>
      </c>
      <c r="D196" s="72">
        <v>60</v>
      </c>
      <c r="E196" s="32">
        <f t="shared" si="15"/>
        <v>10.799999999999999</v>
      </c>
      <c r="F196" s="32">
        <f t="shared" si="16"/>
        <v>70.8</v>
      </c>
      <c r="G196" s="32">
        <f t="shared" si="17"/>
        <v>212.39999999999998</v>
      </c>
      <c r="H196" s="33"/>
    </row>
    <row r="197" spans="1:8" x14ac:dyDescent="0.25">
      <c r="A197" s="98" t="s">
        <v>43</v>
      </c>
      <c r="B197" s="80" t="s">
        <v>27</v>
      </c>
      <c r="C197" s="30">
        <v>2</v>
      </c>
      <c r="D197" s="72">
        <v>65</v>
      </c>
      <c r="E197" s="32">
        <f t="shared" si="15"/>
        <v>11.7</v>
      </c>
      <c r="F197" s="32">
        <f t="shared" si="16"/>
        <v>76.7</v>
      </c>
      <c r="G197" s="32">
        <f t="shared" si="17"/>
        <v>153.4</v>
      </c>
      <c r="H197" s="33"/>
    </row>
    <row r="198" spans="1:8" x14ac:dyDescent="0.25">
      <c r="A198" s="98" t="s">
        <v>44</v>
      </c>
      <c r="B198" s="80" t="s">
        <v>27</v>
      </c>
      <c r="C198" s="30">
        <v>10</v>
      </c>
      <c r="D198" s="72">
        <v>105</v>
      </c>
      <c r="E198" s="32">
        <f t="shared" si="15"/>
        <v>18.899999999999999</v>
      </c>
      <c r="F198" s="32">
        <f t="shared" si="16"/>
        <v>123.9</v>
      </c>
      <c r="G198" s="32">
        <f t="shared" si="17"/>
        <v>1239</v>
      </c>
      <c r="H198" s="33"/>
    </row>
    <row r="199" spans="1:8" x14ac:dyDescent="0.25">
      <c r="A199" s="98" t="s">
        <v>45</v>
      </c>
      <c r="B199" s="80" t="s">
        <v>11</v>
      </c>
      <c r="C199" s="30">
        <v>33</v>
      </c>
      <c r="D199" s="72">
        <v>34</v>
      </c>
      <c r="E199" s="32">
        <f t="shared" si="15"/>
        <v>6.12</v>
      </c>
      <c r="F199" s="32">
        <f t="shared" si="16"/>
        <v>40.119999999999997</v>
      </c>
      <c r="G199" s="32">
        <f t="shared" si="17"/>
        <v>1323.9599999999998</v>
      </c>
      <c r="H199" s="33"/>
    </row>
    <row r="200" spans="1:8" x14ac:dyDescent="0.25">
      <c r="A200" s="98" t="s">
        <v>46</v>
      </c>
      <c r="B200" s="80" t="s">
        <v>11</v>
      </c>
      <c r="C200" s="30">
        <v>14</v>
      </c>
      <c r="D200" s="72">
        <v>940</v>
      </c>
      <c r="E200" s="32">
        <f t="shared" si="15"/>
        <v>169.2</v>
      </c>
      <c r="F200" s="32">
        <f t="shared" si="16"/>
        <v>1109.2</v>
      </c>
      <c r="G200" s="32">
        <f t="shared" si="17"/>
        <v>15528.800000000001</v>
      </c>
      <c r="H200" s="33"/>
    </row>
    <row r="201" spans="1:8" x14ac:dyDescent="0.25">
      <c r="A201" s="98" t="s">
        <v>48</v>
      </c>
      <c r="B201" s="80" t="s">
        <v>27</v>
      </c>
      <c r="C201" s="30">
        <v>66</v>
      </c>
      <c r="D201" s="72">
        <v>95.49</v>
      </c>
      <c r="E201" s="32">
        <f t="shared" si="15"/>
        <v>17.188199999999998</v>
      </c>
      <c r="F201" s="32">
        <f t="shared" si="16"/>
        <v>112.67819999999999</v>
      </c>
      <c r="G201" s="32">
        <f t="shared" si="17"/>
        <v>7436.761199999999</v>
      </c>
      <c r="H201" s="33"/>
    </row>
    <row r="202" spans="1:8" x14ac:dyDescent="0.25">
      <c r="A202" s="98" t="s">
        <v>51</v>
      </c>
      <c r="B202" s="80" t="s">
        <v>11</v>
      </c>
      <c r="C202" s="30">
        <v>72</v>
      </c>
      <c r="D202" s="72">
        <v>6.4</v>
      </c>
      <c r="E202" s="32">
        <f t="shared" si="15"/>
        <v>1.1519999999999999</v>
      </c>
      <c r="F202" s="32">
        <f t="shared" si="16"/>
        <v>7.5520000000000005</v>
      </c>
      <c r="G202" s="32">
        <f t="shared" si="17"/>
        <v>543.74400000000003</v>
      </c>
      <c r="H202" s="33" t="s">
        <v>50</v>
      </c>
    </row>
    <row r="203" spans="1:8" x14ac:dyDescent="0.25">
      <c r="A203" s="98" t="s">
        <v>52</v>
      </c>
      <c r="B203" s="80" t="s">
        <v>27</v>
      </c>
      <c r="C203" s="30">
        <v>48</v>
      </c>
      <c r="D203" s="72">
        <v>105.5</v>
      </c>
      <c r="E203" s="32">
        <f t="shared" si="15"/>
        <v>18.989999999999998</v>
      </c>
      <c r="F203" s="32">
        <f t="shared" si="16"/>
        <v>124.49</v>
      </c>
      <c r="G203" s="32">
        <f t="shared" si="17"/>
        <v>5975.5199999999995</v>
      </c>
      <c r="H203" s="33" t="s">
        <v>50</v>
      </c>
    </row>
    <row r="204" spans="1:8" x14ac:dyDescent="0.25">
      <c r="A204" s="98" t="s">
        <v>208</v>
      </c>
      <c r="B204" s="80" t="s">
        <v>27</v>
      </c>
      <c r="C204" s="30">
        <v>2</v>
      </c>
      <c r="D204" s="72">
        <v>211.65</v>
      </c>
      <c r="E204" s="32"/>
      <c r="F204" s="32">
        <f>E204+D204</f>
        <v>211.65</v>
      </c>
      <c r="G204" s="32">
        <f t="shared" si="17"/>
        <v>423.3</v>
      </c>
      <c r="H204" s="33"/>
    </row>
    <row r="205" spans="1:8" x14ac:dyDescent="0.25">
      <c r="A205" s="98" t="s">
        <v>53</v>
      </c>
      <c r="B205" s="80" t="s">
        <v>11</v>
      </c>
      <c r="C205" s="30">
        <v>32</v>
      </c>
      <c r="D205" s="72">
        <v>330.55</v>
      </c>
      <c r="E205" s="32">
        <f t="shared" si="15"/>
        <v>59.499000000000002</v>
      </c>
      <c r="F205" s="32">
        <f>E205+D205</f>
        <v>390.04900000000004</v>
      </c>
      <c r="G205" s="32">
        <f t="shared" si="17"/>
        <v>12481.568000000001</v>
      </c>
      <c r="H205" s="33"/>
    </row>
    <row r="206" spans="1:8" x14ac:dyDescent="0.25">
      <c r="A206" s="98" t="s">
        <v>54</v>
      </c>
      <c r="B206" s="80" t="s">
        <v>11</v>
      </c>
      <c r="C206" s="30">
        <v>15</v>
      </c>
      <c r="D206" s="72">
        <v>224.99</v>
      </c>
      <c r="E206" s="32">
        <f t="shared" si="15"/>
        <v>40.498199999999997</v>
      </c>
      <c r="F206" s="32">
        <f t="shared" si="16"/>
        <v>265.48820000000001</v>
      </c>
      <c r="G206" s="32">
        <f t="shared" si="17"/>
        <v>3982.3230000000003</v>
      </c>
      <c r="H206" s="33"/>
    </row>
    <row r="207" spans="1:8" x14ac:dyDescent="0.25">
      <c r="A207" s="98" t="s">
        <v>55</v>
      </c>
      <c r="B207" s="80" t="s">
        <v>11</v>
      </c>
      <c r="C207" s="30">
        <v>173</v>
      </c>
      <c r="D207" s="72">
        <v>107</v>
      </c>
      <c r="E207" s="32">
        <f t="shared" si="15"/>
        <v>19.259999999999998</v>
      </c>
      <c r="F207" s="32">
        <f t="shared" si="16"/>
        <v>126.25999999999999</v>
      </c>
      <c r="G207" s="32">
        <f t="shared" si="17"/>
        <v>21842.98</v>
      </c>
      <c r="H207" s="33" t="s">
        <v>56</v>
      </c>
    </row>
    <row r="208" spans="1:8" x14ac:dyDescent="0.25">
      <c r="A208" s="98" t="s">
        <v>57</v>
      </c>
      <c r="B208" s="80" t="s">
        <v>11</v>
      </c>
      <c r="C208" s="30">
        <v>82</v>
      </c>
      <c r="D208" s="72">
        <v>19.5</v>
      </c>
      <c r="E208" s="32">
        <f t="shared" si="15"/>
        <v>3.51</v>
      </c>
      <c r="F208" s="32">
        <f t="shared" si="16"/>
        <v>23.009999999999998</v>
      </c>
      <c r="G208" s="32">
        <f t="shared" si="17"/>
        <v>1886.82</v>
      </c>
      <c r="H208" s="33"/>
    </row>
    <row r="209" spans="1:8" x14ac:dyDescent="0.25">
      <c r="A209" s="98" t="s">
        <v>58</v>
      </c>
      <c r="B209" s="80" t="s">
        <v>11</v>
      </c>
      <c r="C209" s="30">
        <v>97</v>
      </c>
      <c r="D209" s="72">
        <v>57.88</v>
      </c>
      <c r="E209" s="32">
        <f t="shared" si="15"/>
        <v>10.4184</v>
      </c>
      <c r="F209" s="32">
        <f t="shared" si="16"/>
        <v>68.298400000000001</v>
      </c>
      <c r="G209" s="32">
        <f t="shared" si="17"/>
        <v>6624.9448000000002</v>
      </c>
      <c r="H209" s="33"/>
    </row>
    <row r="210" spans="1:8" x14ac:dyDescent="0.25">
      <c r="A210" s="98" t="s">
        <v>59</v>
      </c>
      <c r="B210" s="80" t="s">
        <v>27</v>
      </c>
      <c r="C210" s="30">
        <v>16</v>
      </c>
      <c r="D210" s="72">
        <v>321</v>
      </c>
      <c r="E210" s="32">
        <f t="shared" si="15"/>
        <v>57.78</v>
      </c>
      <c r="F210" s="32">
        <f t="shared" si="16"/>
        <v>378.78</v>
      </c>
      <c r="G210" s="32">
        <f t="shared" si="17"/>
        <v>6060.48</v>
      </c>
      <c r="H210" s="33"/>
    </row>
    <row r="211" spans="1:8" x14ac:dyDescent="0.25">
      <c r="A211" s="98" t="s">
        <v>209</v>
      </c>
      <c r="B211" s="80" t="s">
        <v>11</v>
      </c>
      <c r="C211" s="30">
        <v>29</v>
      </c>
      <c r="D211" s="72">
        <v>23.76</v>
      </c>
      <c r="E211" s="32">
        <f t="shared" si="15"/>
        <v>4.2767999999999997</v>
      </c>
      <c r="F211" s="32">
        <f t="shared" si="16"/>
        <v>28.036799999999999</v>
      </c>
      <c r="G211" s="32">
        <f t="shared" si="17"/>
        <v>813.06719999999996</v>
      </c>
      <c r="H211" s="33" t="s">
        <v>61</v>
      </c>
    </row>
    <row r="212" spans="1:8" x14ac:dyDescent="0.25">
      <c r="A212" s="98" t="s">
        <v>62</v>
      </c>
      <c r="B212" s="80" t="s">
        <v>229</v>
      </c>
      <c r="C212" s="30">
        <v>250</v>
      </c>
      <c r="D212" s="72">
        <v>375</v>
      </c>
      <c r="E212" s="32">
        <f t="shared" si="15"/>
        <v>67.5</v>
      </c>
      <c r="F212" s="32">
        <f t="shared" si="16"/>
        <v>442.5</v>
      </c>
      <c r="G212" s="32">
        <f t="shared" si="17"/>
        <v>110625</v>
      </c>
      <c r="H212" s="33"/>
    </row>
    <row r="213" spans="1:8" x14ac:dyDescent="0.25">
      <c r="A213" s="98" t="s">
        <v>63</v>
      </c>
      <c r="B213" s="80" t="s">
        <v>229</v>
      </c>
      <c r="C213" s="30">
        <v>16</v>
      </c>
      <c r="D213" s="72">
        <v>360</v>
      </c>
      <c r="E213" s="32">
        <f t="shared" si="15"/>
        <v>64.8</v>
      </c>
      <c r="F213" s="32">
        <f t="shared" si="16"/>
        <v>424.8</v>
      </c>
      <c r="G213" s="32">
        <f t="shared" si="17"/>
        <v>6796.8</v>
      </c>
      <c r="H213" s="33"/>
    </row>
    <row r="214" spans="1:8" x14ac:dyDescent="0.25">
      <c r="A214" s="98" t="s">
        <v>210</v>
      </c>
      <c r="B214" s="80" t="s">
        <v>11</v>
      </c>
      <c r="C214" s="30">
        <v>19</v>
      </c>
      <c r="D214" s="72">
        <v>360</v>
      </c>
      <c r="E214" s="32">
        <f t="shared" si="15"/>
        <v>64.8</v>
      </c>
      <c r="F214" s="32">
        <f t="shared" si="16"/>
        <v>424.8</v>
      </c>
      <c r="G214" s="32">
        <f t="shared" si="17"/>
        <v>8071.2</v>
      </c>
      <c r="H214" s="33"/>
    </row>
    <row r="215" spans="1:8" x14ac:dyDescent="0.25">
      <c r="A215" s="98" t="s">
        <v>211</v>
      </c>
      <c r="B215" s="80" t="s">
        <v>11</v>
      </c>
      <c r="C215" s="30">
        <v>8</v>
      </c>
      <c r="D215" s="72">
        <v>495</v>
      </c>
      <c r="E215" s="32">
        <f t="shared" si="15"/>
        <v>89.1</v>
      </c>
      <c r="F215" s="32">
        <f t="shared" si="16"/>
        <v>584.1</v>
      </c>
      <c r="G215" s="32">
        <f t="shared" si="17"/>
        <v>4672.8</v>
      </c>
      <c r="H215" s="33"/>
    </row>
    <row r="216" spans="1:8" x14ac:dyDescent="0.25">
      <c r="A216" s="98" t="s">
        <v>64</v>
      </c>
      <c r="B216" s="80" t="s">
        <v>11</v>
      </c>
      <c r="C216" s="30">
        <v>41</v>
      </c>
      <c r="D216" s="72">
        <v>18</v>
      </c>
      <c r="E216" s="32">
        <f t="shared" si="15"/>
        <v>3.2399999999999998</v>
      </c>
      <c r="F216" s="32">
        <f t="shared" si="16"/>
        <v>21.24</v>
      </c>
      <c r="G216" s="32">
        <f t="shared" si="17"/>
        <v>870.83999999999992</v>
      </c>
      <c r="H216" s="33"/>
    </row>
    <row r="217" spans="1:8" x14ac:dyDescent="0.25">
      <c r="A217" s="98" t="s">
        <v>65</v>
      </c>
      <c r="B217" s="80" t="s">
        <v>20</v>
      </c>
      <c r="C217" s="30">
        <v>4</v>
      </c>
      <c r="D217" s="72">
        <v>241.8</v>
      </c>
      <c r="E217" s="32">
        <f t="shared" si="15"/>
        <v>43.524000000000001</v>
      </c>
      <c r="F217" s="32">
        <f t="shared" si="16"/>
        <v>285.32400000000001</v>
      </c>
      <c r="G217" s="32">
        <f t="shared" si="17"/>
        <v>1141.296</v>
      </c>
      <c r="H217" s="33"/>
    </row>
    <row r="218" spans="1:8" x14ac:dyDescent="0.25">
      <c r="A218" s="98" t="s">
        <v>66</v>
      </c>
      <c r="B218" s="80" t="s">
        <v>11</v>
      </c>
      <c r="C218" s="30">
        <v>1000</v>
      </c>
      <c r="D218" s="72">
        <v>1.5</v>
      </c>
      <c r="E218" s="32">
        <f t="shared" si="15"/>
        <v>0.27</v>
      </c>
      <c r="F218" s="32">
        <f t="shared" si="16"/>
        <v>1.77</v>
      </c>
      <c r="G218" s="32">
        <f t="shared" si="17"/>
        <v>1770</v>
      </c>
      <c r="H218" s="33"/>
    </row>
    <row r="219" spans="1:8" x14ac:dyDescent="0.25">
      <c r="A219" s="98" t="s">
        <v>67</v>
      </c>
      <c r="B219" s="80" t="s">
        <v>11</v>
      </c>
      <c r="C219" s="30">
        <v>8</v>
      </c>
      <c r="D219" s="72">
        <v>495</v>
      </c>
      <c r="E219" s="32">
        <f t="shared" si="15"/>
        <v>89.1</v>
      </c>
      <c r="F219" s="32">
        <f t="shared" si="16"/>
        <v>584.1</v>
      </c>
      <c r="G219" s="32">
        <f t="shared" si="17"/>
        <v>4672.8</v>
      </c>
      <c r="H219" s="33"/>
    </row>
    <row r="220" spans="1:8" x14ac:dyDescent="0.25">
      <c r="A220" s="98" t="s">
        <v>68</v>
      </c>
      <c r="B220" s="80" t="s">
        <v>159</v>
      </c>
      <c r="C220" s="30">
        <v>19</v>
      </c>
      <c r="D220" s="72">
        <v>426.04</v>
      </c>
      <c r="E220" s="32">
        <f t="shared" si="15"/>
        <v>76.687200000000004</v>
      </c>
      <c r="F220" s="32">
        <f t="shared" si="16"/>
        <v>502.72720000000004</v>
      </c>
      <c r="G220" s="32">
        <f t="shared" si="17"/>
        <v>9551.8168000000005</v>
      </c>
      <c r="H220" s="33"/>
    </row>
    <row r="221" spans="1:8" x14ac:dyDescent="0.25">
      <c r="A221" s="98" t="s">
        <v>176</v>
      </c>
      <c r="B221" s="80" t="s">
        <v>11</v>
      </c>
      <c r="C221" s="30">
        <v>5</v>
      </c>
      <c r="D221" s="72">
        <v>785</v>
      </c>
      <c r="E221" s="32">
        <f t="shared" si="15"/>
        <v>141.29999999999998</v>
      </c>
      <c r="F221" s="32">
        <f t="shared" si="16"/>
        <v>926.3</v>
      </c>
      <c r="G221" s="32">
        <f t="shared" si="17"/>
        <v>4631.5</v>
      </c>
      <c r="H221" s="38"/>
    </row>
    <row r="222" spans="1:8" x14ac:dyDescent="0.25">
      <c r="A222" s="98" t="s">
        <v>212</v>
      </c>
      <c r="B222" s="80" t="s">
        <v>27</v>
      </c>
      <c r="C222" s="30">
        <v>20</v>
      </c>
      <c r="D222" s="72">
        <v>912.34</v>
      </c>
      <c r="E222" s="32">
        <f t="shared" si="15"/>
        <v>164.22120000000001</v>
      </c>
      <c r="F222" s="32">
        <f t="shared" si="16"/>
        <v>1076.5612000000001</v>
      </c>
      <c r="G222" s="32">
        <f t="shared" si="17"/>
        <v>21531.224000000002</v>
      </c>
      <c r="H222" s="33"/>
    </row>
    <row r="223" spans="1:8" x14ac:dyDescent="0.25">
      <c r="A223" s="98" t="s">
        <v>177</v>
      </c>
      <c r="B223" s="80" t="s">
        <v>11</v>
      </c>
      <c r="C223" s="30">
        <v>1</v>
      </c>
      <c r="D223" s="72">
        <v>1400</v>
      </c>
      <c r="E223" s="32">
        <f t="shared" si="15"/>
        <v>252</v>
      </c>
      <c r="F223" s="32">
        <f t="shared" si="16"/>
        <v>1652</v>
      </c>
      <c r="G223" s="32">
        <f t="shared" si="17"/>
        <v>1652</v>
      </c>
      <c r="H223" s="33"/>
    </row>
    <row r="224" spans="1:8" x14ac:dyDescent="0.25">
      <c r="A224" s="98" t="s">
        <v>72</v>
      </c>
      <c r="B224" s="80" t="s">
        <v>11</v>
      </c>
      <c r="C224" s="30">
        <v>28</v>
      </c>
      <c r="D224" s="72">
        <v>120</v>
      </c>
      <c r="E224" s="32">
        <f t="shared" si="15"/>
        <v>21.599999999999998</v>
      </c>
      <c r="F224" s="32">
        <f t="shared" si="16"/>
        <v>141.6</v>
      </c>
      <c r="G224" s="32">
        <f t="shared" si="17"/>
        <v>3964.7999999999997</v>
      </c>
      <c r="H224" s="33"/>
    </row>
    <row r="225" spans="1:8" x14ac:dyDescent="0.25">
      <c r="A225" s="98" t="s">
        <v>178</v>
      </c>
      <c r="B225" s="80" t="s">
        <v>20</v>
      </c>
      <c r="C225" s="30">
        <v>4</v>
      </c>
      <c r="D225" s="72">
        <v>260</v>
      </c>
      <c r="E225" s="32">
        <f t="shared" si="15"/>
        <v>46.8</v>
      </c>
      <c r="F225" s="32">
        <f t="shared" si="16"/>
        <v>306.8</v>
      </c>
      <c r="G225" s="32">
        <f t="shared" si="17"/>
        <v>1227.2</v>
      </c>
      <c r="H225" s="33"/>
    </row>
    <row r="226" spans="1:8" x14ac:dyDescent="0.25">
      <c r="A226" s="98" t="s">
        <v>213</v>
      </c>
      <c r="B226" s="80" t="s">
        <v>20</v>
      </c>
      <c r="C226" s="30">
        <v>12</v>
      </c>
      <c r="D226" s="72">
        <v>282</v>
      </c>
      <c r="E226" s="32">
        <f t="shared" si="15"/>
        <v>50.76</v>
      </c>
      <c r="F226" s="32">
        <f t="shared" si="16"/>
        <v>332.76</v>
      </c>
      <c r="G226" s="32">
        <f t="shared" si="17"/>
        <v>3993.12</v>
      </c>
      <c r="H226" s="33" t="s">
        <v>77</v>
      </c>
    </row>
    <row r="227" spans="1:8" x14ac:dyDescent="0.25">
      <c r="A227" s="98" t="s">
        <v>179</v>
      </c>
      <c r="B227" s="80" t="s">
        <v>11</v>
      </c>
      <c r="C227" s="30">
        <v>40</v>
      </c>
      <c r="D227" s="72">
        <v>84</v>
      </c>
      <c r="E227" s="32">
        <f t="shared" si="15"/>
        <v>15.12</v>
      </c>
      <c r="F227" s="32">
        <f t="shared" si="16"/>
        <v>99.12</v>
      </c>
      <c r="G227" s="32">
        <f t="shared" si="17"/>
        <v>3964.8</v>
      </c>
      <c r="H227" s="33"/>
    </row>
    <row r="228" spans="1:8" x14ac:dyDescent="0.25">
      <c r="A228" s="98" t="s">
        <v>79</v>
      </c>
      <c r="B228" s="80" t="s">
        <v>20</v>
      </c>
      <c r="C228" s="30">
        <v>11</v>
      </c>
      <c r="D228" s="72">
        <v>50</v>
      </c>
      <c r="E228" s="32">
        <f t="shared" si="15"/>
        <v>9</v>
      </c>
      <c r="F228" s="32">
        <f t="shared" si="16"/>
        <v>59</v>
      </c>
      <c r="G228" s="32">
        <f t="shared" si="17"/>
        <v>649</v>
      </c>
      <c r="H228" s="33" t="s">
        <v>180</v>
      </c>
    </row>
    <row r="229" spans="1:8" x14ac:dyDescent="0.25">
      <c r="A229" s="98" t="s">
        <v>181</v>
      </c>
      <c r="B229" s="80" t="s">
        <v>11</v>
      </c>
      <c r="C229" s="30">
        <v>26</v>
      </c>
      <c r="D229" s="72">
        <v>17.63</v>
      </c>
      <c r="E229" s="32">
        <f t="shared" si="15"/>
        <v>3.1733999999999996</v>
      </c>
      <c r="F229" s="32">
        <f t="shared" si="16"/>
        <v>20.8034</v>
      </c>
      <c r="G229" s="32">
        <f t="shared" si="17"/>
        <v>540.88840000000005</v>
      </c>
      <c r="H229" s="33"/>
    </row>
    <row r="230" spans="1:8" x14ac:dyDescent="0.25">
      <c r="A230" s="98" t="s">
        <v>214</v>
      </c>
      <c r="B230" s="80" t="s">
        <v>11</v>
      </c>
      <c r="C230" s="30">
        <v>36</v>
      </c>
      <c r="D230" s="72">
        <v>34.020000000000003</v>
      </c>
      <c r="E230" s="32">
        <f t="shared" si="15"/>
        <v>6.1236000000000006</v>
      </c>
      <c r="F230" s="32">
        <f t="shared" si="16"/>
        <v>40.143600000000006</v>
      </c>
      <c r="G230" s="32">
        <f t="shared" si="17"/>
        <v>1445.1696000000002</v>
      </c>
      <c r="H230" s="33"/>
    </row>
    <row r="231" spans="1:8" x14ac:dyDescent="0.25">
      <c r="A231" s="98" t="s">
        <v>82</v>
      </c>
      <c r="B231" s="80" t="s">
        <v>11</v>
      </c>
      <c r="C231" s="30">
        <v>70</v>
      </c>
      <c r="D231" s="72">
        <v>7</v>
      </c>
      <c r="E231" s="32">
        <f t="shared" si="15"/>
        <v>1.26</v>
      </c>
      <c r="F231" s="32">
        <f t="shared" si="16"/>
        <v>8.26</v>
      </c>
      <c r="G231" s="32">
        <f t="shared" si="17"/>
        <v>578.19999999999993</v>
      </c>
      <c r="H231" s="33"/>
    </row>
    <row r="232" spans="1:8" x14ac:dyDescent="0.25">
      <c r="A232" s="98" t="s">
        <v>83</v>
      </c>
      <c r="B232" s="80" t="s">
        <v>27</v>
      </c>
      <c r="C232" s="30">
        <v>8</v>
      </c>
      <c r="D232" s="72">
        <v>156</v>
      </c>
      <c r="E232" s="32">
        <f t="shared" si="15"/>
        <v>28.08</v>
      </c>
      <c r="F232" s="32">
        <f t="shared" si="16"/>
        <v>184.07999999999998</v>
      </c>
      <c r="G232" s="32">
        <f t="shared" si="17"/>
        <v>1472.6399999999999</v>
      </c>
      <c r="H232" s="33"/>
    </row>
    <row r="233" spans="1:8" x14ac:dyDescent="0.25">
      <c r="A233" s="98" t="s">
        <v>84</v>
      </c>
      <c r="B233" s="80" t="s">
        <v>11</v>
      </c>
      <c r="C233" s="30">
        <v>222</v>
      </c>
      <c r="D233" s="72">
        <v>68.180000000000007</v>
      </c>
      <c r="E233" s="32">
        <f t="shared" si="15"/>
        <v>12.272400000000001</v>
      </c>
      <c r="F233" s="32">
        <f t="shared" si="16"/>
        <v>80.452400000000011</v>
      </c>
      <c r="G233" s="32">
        <f t="shared" si="17"/>
        <v>17860.432800000002</v>
      </c>
      <c r="H233" s="33"/>
    </row>
    <row r="234" spans="1:8" x14ac:dyDescent="0.25">
      <c r="A234" s="98" t="s">
        <v>85</v>
      </c>
      <c r="B234" s="80" t="s">
        <v>20</v>
      </c>
      <c r="C234" s="30">
        <v>24</v>
      </c>
      <c r="D234" s="72">
        <v>54.75</v>
      </c>
      <c r="E234" s="32">
        <f t="shared" ref="E234:E250" si="18">+D234*18%</f>
        <v>9.8550000000000004</v>
      </c>
      <c r="F234" s="32">
        <f t="shared" ref="F234:F249" si="19">E234+D234</f>
        <v>64.605000000000004</v>
      </c>
      <c r="G234" s="32">
        <f t="shared" ref="G234:G249" si="20">F234*C234</f>
        <v>1550.52</v>
      </c>
      <c r="H234" s="33" t="s">
        <v>86</v>
      </c>
    </row>
    <row r="235" spans="1:8" x14ac:dyDescent="0.25">
      <c r="A235" s="98" t="s">
        <v>87</v>
      </c>
      <c r="B235" s="80" t="s">
        <v>11</v>
      </c>
      <c r="C235" s="30">
        <v>350</v>
      </c>
      <c r="D235" s="72">
        <v>1.7</v>
      </c>
      <c r="E235" s="32">
        <f t="shared" si="18"/>
        <v>0.30599999999999999</v>
      </c>
      <c r="F235" s="32">
        <f t="shared" si="19"/>
        <v>2.0059999999999998</v>
      </c>
      <c r="G235" s="32">
        <f t="shared" si="20"/>
        <v>702.09999999999991</v>
      </c>
      <c r="H235" s="33"/>
    </row>
    <row r="236" spans="1:8" x14ac:dyDescent="0.25">
      <c r="A236" s="98" t="s">
        <v>215</v>
      </c>
      <c r="B236" s="80" t="s">
        <v>27</v>
      </c>
      <c r="C236" s="30">
        <v>3</v>
      </c>
      <c r="D236" s="72">
        <v>871.5</v>
      </c>
      <c r="E236" s="32">
        <f t="shared" si="18"/>
        <v>156.87</v>
      </c>
      <c r="F236" s="32">
        <f t="shared" si="19"/>
        <v>1028.3699999999999</v>
      </c>
      <c r="G236" s="32">
        <f t="shared" si="20"/>
        <v>3085.1099999999997</v>
      </c>
      <c r="H236" s="33" t="s">
        <v>182</v>
      </c>
    </row>
    <row r="237" spans="1:8" x14ac:dyDescent="0.25">
      <c r="A237" s="99" t="s">
        <v>89</v>
      </c>
      <c r="B237" s="80" t="s">
        <v>27</v>
      </c>
      <c r="C237" s="30">
        <v>1</v>
      </c>
      <c r="D237" s="72">
        <v>875</v>
      </c>
      <c r="E237" s="32">
        <f t="shared" si="18"/>
        <v>157.5</v>
      </c>
      <c r="F237" s="32">
        <f t="shared" si="19"/>
        <v>1032.5</v>
      </c>
      <c r="G237" s="32">
        <f t="shared" si="20"/>
        <v>1032.5</v>
      </c>
      <c r="H237" s="33"/>
    </row>
    <row r="238" spans="1:8" x14ac:dyDescent="0.25">
      <c r="A238" s="98" t="s">
        <v>90</v>
      </c>
      <c r="B238" s="80" t="s">
        <v>27</v>
      </c>
      <c r="C238" s="30">
        <v>2</v>
      </c>
      <c r="D238" s="72">
        <v>3150</v>
      </c>
      <c r="E238" s="32">
        <f t="shared" si="18"/>
        <v>567</v>
      </c>
      <c r="F238" s="32">
        <f t="shared" si="19"/>
        <v>3717</v>
      </c>
      <c r="G238" s="32">
        <f t="shared" si="20"/>
        <v>7434</v>
      </c>
      <c r="H238" s="33"/>
    </row>
    <row r="239" spans="1:8" x14ac:dyDescent="0.25">
      <c r="A239" s="98" t="s">
        <v>216</v>
      </c>
      <c r="B239" s="80" t="s">
        <v>27</v>
      </c>
      <c r="C239" s="30">
        <v>2</v>
      </c>
      <c r="D239" s="72">
        <v>2300</v>
      </c>
      <c r="E239" s="32">
        <f t="shared" si="18"/>
        <v>414</v>
      </c>
      <c r="F239" s="32">
        <f t="shared" si="19"/>
        <v>2714</v>
      </c>
      <c r="G239" s="32">
        <f t="shared" si="20"/>
        <v>5428</v>
      </c>
      <c r="H239" s="60" t="s">
        <v>183</v>
      </c>
    </row>
    <row r="240" spans="1:8" x14ac:dyDescent="0.25">
      <c r="A240" s="98" t="s">
        <v>93</v>
      </c>
      <c r="B240" s="80" t="s">
        <v>27</v>
      </c>
      <c r="C240" s="30">
        <v>1</v>
      </c>
      <c r="D240" s="72">
        <v>3260</v>
      </c>
      <c r="E240" s="32">
        <f t="shared" si="18"/>
        <v>586.79999999999995</v>
      </c>
      <c r="F240" s="32">
        <f t="shared" si="19"/>
        <v>3846.8</v>
      </c>
      <c r="G240" s="32">
        <f t="shared" si="20"/>
        <v>3846.8</v>
      </c>
      <c r="H240" s="60"/>
    </row>
    <row r="241" spans="1:8" x14ac:dyDescent="0.25">
      <c r="A241" s="98" t="s">
        <v>94</v>
      </c>
      <c r="B241" s="80" t="s">
        <v>11</v>
      </c>
      <c r="C241" s="30">
        <v>754</v>
      </c>
      <c r="D241" s="72">
        <v>4.5999999999999996</v>
      </c>
      <c r="E241" s="32">
        <f t="shared" si="18"/>
        <v>0.82799999999999996</v>
      </c>
      <c r="F241" s="32">
        <f t="shared" si="19"/>
        <v>5.4279999999999999</v>
      </c>
      <c r="G241" s="32">
        <f t="shared" si="20"/>
        <v>4092.712</v>
      </c>
      <c r="H241" s="33"/>
    </row>
    <row r="242" spans="1:8" x14ac:dyDescent="0.25">
      <c r="A242" s="98" t="s">
        <v>184</v>
      </c>
      <c r="B242" s="80" t="s">
        <v>11</v>
      </c>
      <c r="C242" s="30">
        <v>6</v>
      </c>
      <c r="D242" s="72">
        <v>90</v>
      </c>
      <c r="E242" s="61">
        <f t="shared" si="18"/>
        <v>16.2</v>
      </c>
      <c r="F242" s="32">
        <f t="shared" si="19"/>
        <v>106.2</v>
      </c>
      <c r="G242" s="32">
        <f t="shared" si="20"/>
        <v>637.20000000000005</v>
      </c>
      <c r="H242" s="33"/>
    </row>
    <row r="243" spans="1:8" x14ac:dyDescent="0.25">
      <c r="A243" s="98" t="s">
        <v>217</v>
      </c>
      <c r="B243" s="80" t="s">
        <v>11</v>
      </c>
      <c r="C243" s="30">
        <v>20</v>
      </c>
      <c r="D243" s="72">
        <v>211.34</v>
      </c>
      <c r="E243" s="61">
        <f t="shared" si="18"/>
        <v>38.041199999999996</v>
      </c>
      <c r="F243" s="32">
        <f t="shared" si="19"/>
        <v>249.38120000000001</v>
      </c>
      <c r="G243" s="32">
        <f t="shared" si="20"/>
        <v>4987.6239999999998</v>
      </c>
      <c r="H243" s="33"/>
    </row>
    <row r="244" spans="1:8" x14ac:dyDescent="0.25">
      <c r="A244" s="98" t="s">
        <v>96</v>
      </c>
      <c r="B244" s="80" t="s">
        <v>11</v>
      </c>
      <c r="C244" s="30">
        <v>89</v>
      </c>
      <c r="D244" s="72">
        <v>95.49</v>
      </c>
      <c r="E244" s="32">
        <f t="shared" si="18"/>
        <v>17.188199999999998</v>
      </c>
      <c r="F244" s="32">
        <f t="shared" si="19"/>
        <v>112.67819999999999</v>
      </c>
      <c r="G244" s="32">
        <f t="shared" si="20"/>
        <v>10028.359799999998</v>
      </c>
      <c r="H244" s="33" t="s">
        <v>50</v>
      </c>
    </row>
    <row r="245" spans="1:8" x14ac:dyDescent="0.25">
      <c r="A245" s="98" t="s">
        <v>97</v>
      </c>
      <c r="B245" s="80" t="s">
        <v>11</v>
      </c>
      <c r="C245" s="30">
        <v>25</v>
      </c>
      <c r="D245" s="72">
        <v>281.38</v>
      </c>
      <c r="E245" s="32">
        <f t="shared" si="18"/>
        <v>50.648399999999995</v>
      </c>
      <c r="F245" s="32">
        <f t="shared" si="19"/>
        <v>332.02839999999998</v>
      </c>
      <c r="G245" s="32">
        <f t="shared" si="20"/>
        <v>8300.7099999999991</v>
      </c>
      <c r="H245" s="33"/>
    </row>
    <row r="246" spans="1:8" x14ac:dyDescent="0.25">
      <c r="A246" s="98" t="s">
        <v>98</v>
      </c>
      <c r="B246" s="80" t="s">
        <v>11</v>
      </c>
      <c r="C246" s="30">
        <v>26</v>
      </c>
      <c r="D246" s="72">
        <v>72.25</v>
      </c>
      <c r="E246" s="32">
        <f t="shared" si="18"/>
        <v>13.004999999999999</v>
      </c>
      <c r="F246" s="32">
        <f t="shared" si="19"/>
        <v>85.254999999999995</v>
      </c>
      <c r="G246" s="32">
        <f t="shared" si="20"/>
        <v>2216.63</v>
      </c>
      <c r="H246" s="33"/>
    </row>
    <row r="247" spans="1:8" x14ac:dyDescent="0.25">
      <c r="A247" s="98" t="s">
        <v>99</v>
      </c>
      <c r="B247" s="80" t="s">
        <v>11</v>
      </c>
      <c r="C247" s="30">
        <v>3</v>
      </c>
      <c r="D247" s="72">
        <v>61.7</v>
      </c>
      <c r="E247" s="32">
        <f t="shared" si="18"/>
        <v>11.106</v>
      </c>
      <c r="F247" s="32">
        <f t="shared" si="19"/>
        <v>72.805999999999997</v>
      </c>
      <c r="G247" s="32">
        <f t="shared" si="20"/>
        <v>218.41800000000001</v>
      </c>
      <c r="H247" s="33"/>
    </row>
    <row r="248" spans="1:8" x14ac:dyDescent="0.25">
      <c r="A248" s="98" t="s">
        <v>100</v>
      </c>
      <c r="B248" s="80" t="s">
        <v>11</v>
      </c>
      <c r="C248" s="30">
        <v>30</v>
      </c>
      <c r="D248" s="72">
        <v>61.7</v>
      </c>
      <c r="E248" s="32">
        <f t="shared" si="18"/>
        <v>11.106</v>
      </c>
      <c r="F248" s="66">
        <f t="shared" si="19"/>
        <v>72.805999999999997</v>
      </c>
      <c r="G248" s="32">
        <f>F248*C248</f>
        <v>2184.1799999999998</v>
      </c>
      <c r="H248" s="33"/>
    </row>
    <row r="249" spans="1:8" x14ac:dyDescent="0.25">
      <c r="A249" s="98" t="s">
        <v>101</v>
      </c>
      <c r="B249" s="81" t="s">
        <v>11</v>
      </c>
      <c r="C249" s="64">
        <v>42</v>
      </c>
      <c r="D249" s="73">
        <v>120</v>
      </c>
      <c r="E249" s="106">
        <f t="shared" si="18"/>
        <v>21.599999999999998</v>
      </c>
      <c r="F249" s="108">
        <f t="shared" si="19"/>
        <v>141.6</v>
      </c>
      <c r="G249" s="107">
        <f t="shared" si="20"/>
        <v>5947.2</v>
      </c>
      <c r="H249" s="67"/>
    </row>
    <row r="250" spans="1:8" ht="16.5" thickBot="1" x14ac:dyDescent="0.3">
      <c r="A250" s="94" t="s">
        <v>222</v>
      </c>
      <c r="B250" s="68"/>
      <c r="C250" s="69"/>
      <c r="D250" s="74">
        <f>SUM(D170:D249)</f>
        <v>32478.799999999999</v>
      </c>
      <c r="E250" s="75">
        <f t="shared" si="18"/>
        <v>5846.1839999999993</v>
      </c>
      <c r="F250" s="12"/>
      <c r="G250" s="105">
        <f>SUM(G170:G249)</f>
        <v>518688.32399999996</v>
      </c>
      <c r="H250" s="71"/>
    </row>
    <row r="251" spans="1:8" x14ac:dyDescent="0.25">
      <c r="B251" s="51"/>
      <c r="D251" s="12"/>
      <c r="E251" s="12"/>
      <c r="F251" s="12"/>
      <c r="G251" s="12"/>
      <c r="H251" s="89"/>
    </row>
    <row r="252" spans="1:8" x14ac:dyDescent="0.25">
      <c r="A252" s="93"/>
    </row>
    <row r="254" spans="1:8" s="1" customFormat="1" ht="14.25" x14ac:dyDescent="0.2"/>
    <row r="255" spans="1:8" s="1" customFormat="1" ht="14.25" x14ac:dyDescent="0.2"/>
    <row r="256" spans="1:8" s="1" customFormat="1" ht="14.25" x14ac:dyDescent="0.2"/>
    <row r="257" s="1" customFormat="1" ht="14.25" x14ac:dyDescent="0.2"/>
  </sheetData>
  <mergeCells count="7">
    <mergeCell ref="A91:H91"/>
    <mergeCell ref="A168:H168"/>
    <mergeCell ref="A9:H9"/>
    <mergeCell ref="A5:H5"/>
    <mergeCell ref="A6:H6"/>
    <mergeCell ref="A7:H7"/>
    <mergeCell ref="A8:H8"/>
  </mergeCells>
  <pageMargins left="0.72" right="0.27559055118110237" top="0.47244094488188981" bottom="0.55118110236220474" header="0.31496062992125984" footer="0.31496062992125984"/>
  <pageSetup scale="80" fitToHeight="0" orientation="portrait" r:id="rId1"/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ED7B-DF0D-4E53-A258-16A540D57A1A}">
  <sheetPr>
    <tabColor theme="3"/>
  </sheetPr>
  <dimension ref="A5:L80"/>
  <sheetViews>
    <sheetView topLeftCell="A78" workbookViewId="0">
      <selection activeCell="C96" sqref="C96"/>
    </sheetView>
  </sheetViews>
  <sheetFormatPr baseColWidth="10" defaultRowHeight="14.25" x14ac:dyDescent="0.2"/>
  <cols>
    <col min="1" max="1" width="38" style="1" customWidth="1"/>
    <col min="2" max="2" width="13.42578125" style="1" bestFit="1" customWidth="1"/>
    <col min="3" max="3" width="10" style="1" customWidth="1"/>
    <col min="4" max="4" width="14.28515625" style="1" bestFit="1" customWidth="1"/>
    <col min="5" max="5" width="10" style="1" hidden="1" customWidth="1"/>
    <col min="6" max="6" width="12.85546875" style="1" bestFit="1" customWidth="1"/>
    <col min="7" max="7" width="14.7109375" style="1" bestFit="1" customWidth="1"/>
    <col min="8" max="8" width="28.85546875" style="1" hidden="1" customWidth="1"/>
    <col min="9" max="16384" width="11.42578125" style="1"/>
  </cols>
  <sheetData>
    <row r="5" spans="1:12" ht="18" x14ac:dyDescent="0.25">
      <c r="A5" s="128" t="s">
        <v>136</v>
      </c>
      <c r="B5" s="128"/>
      <c r="C5" s="128"/>
      <c r="D5" s="128"/>
      <c r="E5" s="128"/>
      <c r="F5" s="128"/>
      <c r="G5" s="128"/>
      <c r="H5" s="128"/>
    </row>
    <row r="6" spans="1:12" ht="18" x14ac:dyDescent="0.25">
      <c r="A6" s="128" t="s">
        <v>1</v>
      </c>
      <c r="B6" s="128"/>
      <c r="C6" s="128"/>
      <c r="D6" s="128"/>
      <c r="E6" s="128"/>
      <c r="F6" s="128"/>
      <c r="G6" s="128"/>
      <c r="H6" s="128"/>
    </row>
    <row r="7" spans="1:12" ht="18" x14ac:dyDescent="0.25">
      <c r="A7" s="129" t="s">
        <v>0</v>
      </c>
      <c r="B7" s="129"/>
      <c r="C7" s="129"/>
      <c r="D7" s="129"/>
      <c r="E7" s="129"/>
      <c r="F7" s="129"/>
      <c r="G7" s="129"/>
      <c r="H7" s="129"/>
    </row>
    <row r="8" spans="1:12" ht="15.75" x14ac:dyDescent="0.25">
      <c r="A8" s="131"/>
      <c r="B8" s="131"/>
      <c r="C8" s="131"/>
      <c r="D8" s="131"/>
      <c r="E8" s="131"/>
      <c r="F8" s="131"/>
      <c r="G8" s="131"/>
      <c r="H8" s="131"/>
    </row>
    <row r="9" spans="1:12" ht="16.5" thickBot="1" x14ac:dyDescent="0.3">
      <c r="A9" s="130"/>
      <c r="B9" s="130"/>
      <c r="C9" s="130"/>
      <c r="D9" s="130"/>
      <c r="E9" s="130"/>
      <c r="F9" s="130"/>
      <c r="G9" s="130"/>
      <c r="H9" s="130"/>
    </row>
    <row r="10" spans="1:12" ht="16.5" thickBot="1" x14ac:dyDescent="0.3">
      <c r="A10" s="125" t="s">
        <v>228</v>
      </c>
      <c r="B10" s="126"/>
      <c r="C10" s="126"/>
      <c r="D10" s="126"/>
      <c r="E10" s="126"/>
      <c r="F10" s="126"/>
      <c r="G10" s="126"/>
      <c r="H10" s="127"/>
    </row>
    <row r="11" spans="1:12" ht="30" customHeight="1" thickBot="1" x14ac:dyDescent="0.3">
      <c r="A11" s="39" t="s">
        <v>2</v>
      </c>
      <c r="B11" s="41" t="s">
        <v>104</v>
      </c>
      <c r="C11" s="41" t="s">
        <v>4</v>
      </c>
      <c r="D11" s="41" t="s">
        <v>105</v>
      </c>
      <c r="E11" s="87" t="s">
        <v>106</v>
      </c>
      <c r="F11" s="41" t="s">
        <v>7</v>
      </c>
      <c r="G11" s="41" t="s">
        <v>8</v>
      </c>
      <c r="H11" s="88" t="s">
        <v>107</v>
      </c>
      <c r="L11" s="114"/>
    </row>
    <row r="12" spans="1:12" ht="15.75" x14ac:dyDescent="0.25">
      <c r="A12" s="85" t="s">
        <v>108</v>
      </c>
      <c r="B12" s="86" t="s">
        <v>11</v>
      </c>
      <c r="C12" s="19">
        <v>15</v>
      </c>
      <c r="D12" s="20">
        <v>148</v>
      </c>
      <c r="E12" s="5">
        <f t="shared" ref="E12:E31" si="0">D12*18%</f>
        <v>26.64</v>
      </c>
      <c r="F12" s="20">
        <f t="shared" ref="F12:F31" si="1">E12+D12</f>
        <v>174.64</v>
      </c>
      <c r="G12" s="20">
        <f>F12*C12</f>
        <v>2619.6</v>
      </c>
      <c r="H12" s="6"/>
      <c r="K12" s="7"/>
    </row>
    <row r="13" spans="1:12" ht="15.75" x14ac:dyDescent="0.25">
      <c r="A13" s="2" t="s">
        <v>109</v>
      </c>
      <c r="B13" s="3" t="s">
        <v>11</v>
      </c>
      <c r="C13" s="4">
        <v>1</v>
      </c>
      <c r="D13" s="5">
        <v>148</v>
      </c>
      <c r="E13" s="5">
        <f t="shared" si="0"/>
        <v>26.64</v>
      </c>
      <c r="F13" s="5">
        <f t="shared" si="1"/>
        <v>174.64</v>
      </c>
      <c r="G13" s="5">
        <f t="shared" ref="G13:G31" si="2">F13*C13</f>
        <v>174.64</v>
      </c>
      <c r="H13" s="6"/>
      <c r="K13" s="7"/>
    </row>
    <row r="14" spans="1:12" ht="15.75" x14ac:dyDescent="0.25">
      <c r="A14" s="2" t="s">
        <v>110</v>
      </c>
      <c r="B14" s="3" t="s">
        <v>111</v>
      </c>
      <c r="C14" s="4">
        <v>54</v>
      </c>
      <c r="D14" s="5">
        <v>150</v>
      </c>
      <c r="E14" s="5">
        <f t="shared" si="0"/>
        <v>27</v>
      </c>
      <c r="F14" s="5">
        <f t="shared" si="1"/>
        <v>177</v>
      </c>
      <c r="G14" s="5">
        <f t="shared" si="2"/>
        <v>9558</v>
      </c>
      <c r="H14" s="6" t="s">
        <v>112</v>
      </c>
      <c r="K14" s="7"/>
    </row>
    <row r="15" spans="1:12" ht="15.75" x14ac:dyDescent="0.25">
      <c r="A15" s="2" t="s">
        <v>113</v>
      </c>
      <c r="B15" s="3" t="s">
        <v>11</v>
      </c>
      <c r="C15" s="4">
        <v>7</v>
      </c>
      <c r="D15" s="5">
        <v>60</v>
      </c>
      <c r="E15" s="5">
        <v>0</v>
      </c>
      <c r="F15" s="5">
        <f t="shared" si="1"/>
        <v>60</v>
      </c>
      <c r="G15" s="5">
        <f t="shared" si="2"/>
        <v>420</v>
      </c>
      <c r="H15" s="6"/>
      <c r="K15" s="7"/>
    </row>
    <row r="16" spans="1:12" ht="15.75" x14ac:dyDescent="0.25">
      <c r="A16" s="2" t="s">
        <v>114</v>
      </c>
      <c r="B16" s="3" t="s">
        <v>11</v>
      </c>
      <c r="C16" s="4">
        <v>29</v>
      </c>
      <c r="D16" s="5">
        <v>350</v>
      </c>
      <c r="E16" s="5">
        <f t="shared" si="0"/>
        <v>63</v>
      </c>
      <c r="F16" s="5">
        <f t="shared" si="1"/>
        <v>413</v>
      </c>
      <c r="G16" s="5">
        <f t="shared" si="2"/>
        <v>11977</v>
      </c>
      <c r="H16" s="6"/>
      <c r="K16" s="7"/>
    </row>
    <row r="17" spans="1:8" ht="15.75" x14ac:dyDescent="0.25">
      <c r="A17" s="2" t="s">
        <v>115</v>
      </c>
      <c r="B17" s="3" t="s">
        <v>20</v>
      </c>
      <c r="C17" s="4">
        <v>6</v>
      </c>
      <c r="D17" s="5">
        <v>265</v>
      </c>
      <c r="E17" s="5">
        <f t="shared" si="0"/>
        <v>47.699999999999996</v>
      </c>
      <c r="F17" s="5">
        <f t="shared" si="1"/>
        <v>312.7</v>
      </c>
      <c r="G17" s="5">
        <f t="shared" si="2"/>
        <v>1876.1999999999998</v>
      </c>
      <c r="H17" s="6" t="s">
        <v>116</v>
      </c>
    </row>
    <row r="18" spans="1:8" ht="15.75" x14ac:dyDescent="0.25">
      <c r="A18" s="2" t="s">
        <v>117</v>
      </c>
      <c r="B18" s="3" t="s">
        <v>11</v>
      </c>
      <c r="C18" s="4">
        <v>19</v>
      </c>
      <c r="D18" s="5">
        <v>402.5</v>
      </c>
      <c r="E18" s="5">
        <f t="shared" si="0"/>
        <v>72.45</v>
      </c>
      <c r="F18" s="5">
        <f t="shared" si="1"/>
        <v>474.95</v>
      </c>
      <c r="G18" s="5">
        <f t="shared" si="2"/>
        <v>9024.0499999999993</v>
      </c>
      <c r="H18" s="6" t="s">
        <v>118</v>
      </c>
    </row>
    <row r="19" spans="1:8" ht="15.75" x14ac:dyDescent="0.25">
      <c r="A19" s="2" t="s">
        <v>119</v>
      </c>
      <c r="B19" s="3" t="s">
        <v>20</v>
      </c>
      <c r="C19" s="4">
        <v>7</v>
      </c>
      <c r="D19" s="5">
        <v>220</v>
      </c>
      <c r="E19" s="5">
        <f t="shared" si="0"/>
        <v>39.6</v>
      </c>
      <c r="F19" s="5">
        <f t="shared" si="1"/>
        <v>259.60000000000002</v>
      </c>
      <c r="G19" s="5">
        <f t="shared" si="2"/>
        <v>1817.2000000000003</v>
      </c>
      <c r="H19" s="6"/>
    </row>
    <row r="20" spans="1:8" ht="15.75" x14ac:dyDescent="0.25">
      <c r="A20" s="2" t="s">
        <v>120</v>
      </c>
      <c r="B20" s="3" t="s">
        <v>20</v>
      </c>
      <c r="C20" s="4">
        <v>7</v>
      </c>
      <c r="D20" s="5">
        <v>220</v>
      </c>
      <c r="E20" s="5">
        <f t="shared" si="0"/>
        <v>39.6</v>
      </c>
      <c r="F20" s="5">
        <f t="shared" si="1"/>
        <v>259.60000000000002</v>
      </c>
      <c r="G20" s="5">
        <f t="shared" si="2"/>
        <v>1817.2000000000003</v>
      </c>
      <c r="H20" s="6"/>
    </row>
    <row r="21" spans="1:8" ht="15.75" x14ac:dyDescent="0.25">
      <c r="A21" s="2" t="s">
        <v>121</v>
      </c>
      <c r="B21" s="3" t="s">
        <v>20</v>
      </c>
      <c r="C21" s="4">
        <v>2</v>
      </c>
      <c r="D21" s="5">
        <v>615</v>
      </c>
      <c r="E21" s="5">
        <f t="shared" si="0"/>
        <v>110.7</v>
      </c>
      <c r="F21" s="5">
        <f t="shared" si="1"/>
        <v>725.7</v>
      </c>
      <c r="G21" s="5">
        <f t="shared" si="2"/>
        <v>1451.4</v>
      </c>
      <c r="H21" s="6" t="s">
        <v>122</v>
      </c>
    </row>
    <row r="22" spans="1:8" ht="15.75" x14ac:dyDescent="0.25">
      <c r="A22" s="2" t="s">
        <v>123</v>
      </c>
      <c r="B22" s="3" t="s">
        <v>11</v>
      </c>
      <c r="C22" s="4">
        <v>1</v>
      </c>
      <c r="D22" s="5">
        <v>385</v>
      </c>
      <c r="E22" s="5">
        <f t="shared" si="0"/>
        <v>69.3</v>
      </c>
      <c r="F22" s="5">
        <f t="shared" si="1"/>
        <v>454.3</v>
      </c>
      <c r="G22" s="5">
        <f t="shared" si="2"/>
        <v>454.3</v>
      </c>
      <c r="H22" s="6" t="s">
        <v>124</v>
      </c>
    </row>
    <row r="23" spans="1:8" ht="15.75" x14ac:dyDescent="0.25">
      <c r="A23" s="2" t="s">
        <v>125</v>
      </c>
      <c r="B23" s="4" t="s">
        <v>27</v>
      </c>
      <c r="C23" s="4">
        <v>14</v>
      </c>
      <c r="D23" s="5">
        <v>350</v>
      </c>
      <c r="E23" s="5">
        <f t="shared" si="0"/>
        <v>63</v>
      </c>
      <c r="F23" s="5">
        <f t="shared" si="1"/>
        <v>413</v>
      </c>
      <c r="G23" s="5">
        <f t="shared" si="2"/>
        <v>5782</v>
      </c>
      <c r="H23" s="6"/>
    </row>
    <row r="24" spans="1:8" ht="15.75" x14ac:dyDescent="0.25">
      <c r="A24" s="2" t="s">
        <v>126</v>
      </c>
      <c r="B24" s="4" t="s">
        <v>27</v>
      </c>
      <c r="C24" s="4">
        <v>6</v>
      </c>
      <c r="D24" s="5">
        <v>350</v>
      </c>
      <c r="E24" s="5">
        <f t="shared" si="0"/>
        <v>63</v>
      </c>
      <c r="F24" s="5">
        <f t="shared" si="1"/>
        <v>413</v>
      </c>
      <c r="G24" s="5">
        <f t="shared" si="2"/>
        <v>2478</v>
      </c>
      <c r="H24" s="6"/>
    </row>
    <row r="25" spans="1:8" ht="15.75" x14ac:dyDescent="0.25">
      <c r="A25" s="2" t="s">
        <v>127</v>
      </c>
      <c r="B25" s="4" t="s">
        <v>27</v>
      </c>
      <c r="C25" s="4">
        <v>12</v>
      </c>
      <c r="D25" s="5">
        <v>350</v>
      </c>
      <c r="E25" s="5">
        <f t="shared" si="0"/>
        <v>63</v>
      </c>
      <c r="F25" s="5">
        <f t="shared" si="1"/>
        <v>413</v>
      </c>
      <c r="G25" s="5">
        <f t="shared" si="2"/>
        <v>4956</v>
      </c>
      <c r="H25" s="6"/>
    </row>
    <row r="26" spans="1:8" ht="15.75" x14ac:dyDescent="0.25">
      <c r="A26" s="2" t="s">
        <v>128</v>
      </c>
      <c r="B26" s="4" t="s">
        <v>27</v>
      </c>
      <c r="C26" s="4">
        <v>5</v>
      </c>
      <c r="D26" s="5">
        <v>350</v>
      </c>
      <c r="E26" s="5">
        <f t="shared" si="0"/>
        <v>63</v>
      </c>
      <c r="F26" s="5">
        <f t="shared" si="1"/>
        <v>413</v>
      </c>
      <c r="G26" s="5">
        <f t="shared" si="2"/>
        <v>2065</v>
      </c>
      <c r="H26" s="6"/>
    </row>
    <row r="27" spans="1:8" ht="15.75" x14ac:dyDescent="0.25">
      <c r="A27" s="2" t="s">
        <v>129</v>
      </c>
      <c r="B27" s="4" t="s">
        <v>27</v>
      </c>
      <c r="C27" s="4">
        <v>3</v>
      </c>
      <c r="D27" s="5">
        <v>350</v>
      </c>
      <c r="E27" s="5">
        <f t="shared" si="0"/>
        <v>63</v>
      </c>
      <c r="F27" s="5">
        <f t="shared" si="1"/>
        <v>413</v>
      </c>
      <c r="G27" s="5">
        <f t="shared" si="2"/>
        <v>1239</v>
      </c>
      <c r="H27" s="6"/>
    </row>
    <row r="28" spans="1:8" ht="15.75" x14ac:dyDescent="0.25">
      <c r="A28" s="2" t="s">
        <v>130</v>
      </c>
      <c r="B28" s="4" t="s">
        <v>27</v>
      </c>
      <c r="C28" s="4">
        <v>19</v>
      </c>
      <c r="D28" s="5">
        <v>350</v>
      </c>
      <c r="E28" s="5">
        <f t="shared" si="0"/>
        <v>63</v>
      </c>
      <c r="F28" s="5">
        <f t="shared" si="1"/>
        <v>413</v>
      </c>
      <c r="G28" s="5">
        <f t="shared" si="2"/>
        <v>7847</v>
      </c>
      <c r="H28" s="6"/>
    </row>
    <row r="29" spans="1:8" ht="15.75" x14ac:dyDescent="0.25">
      <c r="A29" s="2" t="s">
        <v>131</v>
      </c>
      <c r="B29" s="4" t="s">
        <v>27</v>
      </c>
      <c r="C29" s="4">
        <v>1</v>
      </c>
      <c r="D29" s="5">
        <v>417</v>
      </c>
      <c r="E29" s="5">
        <f t="shared" si="0"/>
        <v>75.06</v>
      </c>
      <c r="F29" s="5">
        <f t="shared" si="1"/>
        <v>492.06</v>
      </c>
      <c r="G29" s="5">
        <f t="shared" si="2"/>
        <v>492.06</v>
      </c>
      <c r="H29" s="6"/>
    </row>
    <row r="30" spans="1:8" ht="15.75" x14ac:dyDescent="0.25">
      <c r="A30" s="2" t="s">
        <v>132</v>
      </c>
      <c r="B30" s="4" t="s">
        <v>27</v>
      </c>
      <c r="C30" s="4">
        <v>4</v>
      </c>
      <c r="D30" s="5">
        <v>3195</v>
      </c>
      <c r="E30" s="5">
        <f t="shared" si="0"/>
        <v>575.1</v>
      </c>
      <c r="F30" s="22">
        <f t="shared" si="1"/>
        <v>3770.1</v>
      </c>
      <c r="G30" s="5">
        <f t="shared" si="2"/>
        <v>15080.4</v>
      </c>
      <c r="H30" s="6" t="s">
        <v>133</v>
      </c>
    </row>
    <row r="31" spans="1:8" ht="15.75" x14ac:dyDescent="0.25">
      <c r="A31" s="2" t="s">
        <v>134</v>
      </c>
      <c r="B31" s="4" t="s">
        <v>27</v>
      </c>
      <c r="C31" s="4">
        <v>1</v>
      </c>
      <c r="D31" s="5">
        <v>4250</v>
      </c>
      <c r="E31" s="109">
        <f t="shared" si="0"/>
        <v>765</v>
      </c>
      <c r="F31" s="111">
        <f t="shared" si="1"/>
        <v>5015</v>
      </c>
      <c r="G31" s="110">
        <f t="shared" si="2"/>
        <v>5015</v>
      </c>
      <c r="H31" s="6" t="s">
        <v>135</v>
      </c>
    </row>
    <row r="32" spans="1:8" ht="16.5" thickBot="1" x14ac:dyDescent="0.3">
      <c r="A32" s="90" t="s">
        <v>224</v>
      </c>
      <c r="B32" s="10"/>
      <c r="C32" s="10"/>
      <c r="D32" s="13">
        <f>SUM(D12:D31)</f>
        <v>12925.5</v>
      </c>
      <c r="E32" s="13"/>
      <c r="F32" s="12"/>
      <c r="G32" s="13">
        <f>SUM(G12:G31)</f>
        <v>86144.049999999988</v>
      </c>
      <c r="H32" s="11"/>
    </row>
    <row r="33" spans="1:8" ht="15.75" x14ac:dyDescent="0.25">
      <c r="A33" s="14"/>
      <c r="B33" s="14"/>
      <c r="C33" s="14"/>
      <c r="D33" s="14"/>
      <c r="E33" s="14"/>
      <c r="F33" s="14"/>
      <c r="G33" s="14"/>
      <c r="H33" s="14"/>
    </row>
    <row r="34" spans="1:8" ht="15.75" x14ac:dyDescent="0.25">
      <c r="A34" s="14"/>
      <c r="B34" s="14"/>
      <c r="C34" s="14"/>
      <c r="D34" s="14"/>
      <c r="E34" s="14"/>
      <c r="F34" s="14"/>
      <c r="G34" s="14"/>
      <c r="H34" s="14"/>
    </row>
    <row r="35" spans="1:8" ht="16.5" thickBot="1" x14ac:dyDescent="0.3">
      <c r="A35" s="14"/>
      <c r="B35" s="14"/>
      <c r="C35" s="14"/>
      <c r="D35" s="14"/>
      <c r="E35" s="14"/>
      <c r="F35" s="14"/>
      <c r="G35" s="14"/>
      <c r="H35" s="14"/>
    </row>
    <row r="36" spans="1:8" ht="16.5" thickBot="1" x14ac:dyDescent="0.3">
      <c r="A36" s="121" t="s">
        <v>170</v>
      </c>
      <c r="B36" s="122"/>
      <c r="C36" s="122"/>
      <c r="D36" s="122"/>
      <c r="E36" s="122"/>
      <c r="F36" s="122"/>
      <c r="G36" s="122"/>
      <c r="H36" s="124"/>
    </row>
    <row r="37" spans="1:8" ht="30" customHeight="1" thickBot="1" x14ac:dyDescent="0.25">
      <c r="A37" s="53" t="s">
        <v>2</v>
      </c>
      <c r="B37" s="15" t="s">
        <v>104</v>
      </c>
      <c r="C37" s="16" t="s">
        <v>4</v>
      </c>
      <c r="D37" s="16" t="s">
        <v>105</v>
      </c>
      <c r="E37" s="17" t="s">
        <v>106</v>
      </c>
      <c r="F37" s="16" t="s">
        <v>7</v>
      </c>
      <c r="G37" s="16" t="s">
        <v>8</v>
      </c>
      <c r="H37" s="18" t="s">
        <v>9</v>
      </c>
    </row>
    <row r="38" spans="1:8" ht="15.75" x14ac:dyDescent="0.25">
      <c r="A38" s="100" t="s">
        <v>185</v>
      </c>
      <c r="B38" s="82" t="s">
        <v>11</v>
      </c>
      <c r="C38" s="19">
        <v>5</v>
      </c>
      <c r="D38" s="20">
        <v>148</v>
      </c>
      <c r="E38" s="20">
        <f t="shared" ref="E38:E54" si="3">D38*18%</f>
        <v>26.64</v>
      </c>
      <c r="F38" s="20">
        <f t="shared" ref="F38:F54" si="4">E38+D38</f>
        <v>174.64</v>
      </c>
      <c r="G38" s="20">
        <f>F38*C38</f>
        <v>873.19999999999993</v>
      </c>
      <c r="H38" s="21"/>
    </row>
    <row r="39" spans="1:8" ht="15.75" x14ac:dyDescent="0.25">
      <c r="A39" s="101" t="s">
        <v>110</v>
      </c>
      <c r="B39" s="83" t="s">
        <v>111</v>
      </c>
      <c r="C39" s="4">
        <v>221</v>
      </c>
      <c r="D39" s="5">
        <v>150</v>
      </c>
      <c r="E39" s="5">
        <f t="shared" si="3"/>
        <v>27</v>
      </c>
      <c r="F39" s="5">
        <f t="shared" si="4"/>
        <v>177</v>
      </c>
      <c r="G39" s="5">
        <f t="shared" ref="G39:G54" si="5">F39*C39</f>
        <v>39117</v>
      </c>
      <c r="H39" s="6"/>
    </row>
    <row r="40" spans="1:8" ht="15.75" x14ac:dyDescent="0.25">
      <c r="A40" s="101" t="s">
        <v>186</v>
      </c>
      <c r="B40" s="83" t="s">
        <v>11</v>
      </c>
      <c r="C40" s="4">
        <v>15</v>
      </c>
      <c r="D40" s="5">
        <v>60</v>
      </c>
      <c r="E40" s="5">
        <v>0</v>
      </c>
      <c r="F40" s="5">
        <f t="shared" si="4"/>
        <v>60</v>
      </c>
      <c r="G40" s="5">
        <f t="shared" si="5"/>
        <v>900</v>
      </c>
      <c r="H40" s="6"/>
    </row>
    <row r="41" spans="1:8" ht="15.75" x14ac:dyDescent="0.25">
      <c r="A41" s="101" t="s">
        <v>114</v>
      </c>
      <c r="B41" s="83" t="s">
        <v>11</v>
      </c>
      <c r="C41" s="4">
        <v>29</v>
      </c>
      <c r="D41" s="5">
        <v>350</v>
      </c>
      <c r="E41" s="5">
        <f t="shared" si="3"/>
        <v>63</v>
      </c>
      <c r="F41" s="5">
        <f t="shared" si="4"/>
        <v>413</v>
      </c>
      <c r="G41" s="5">
        <f t="shared" si="5"/>
        <v>11977</v>
      </c>
      <c r="H41" s="6"/>
    </row>
    <row r="42" spans="1:8" ht="15.75" x14ac:dyDescent="0.25">
      <c r="A42" s="101" t="s">
        <v>187</v>
      </c>
      <c r="B42" s="83" t="s">
        <v>11</v>
      </c>
      <c r="C42" s="4">
        <v>69</v>
      </c>
      <c r="D42" s="5">
        <v>265</v>
      </c>
      <c r="E42" s="5">
        <f t="shared" si="3"/>
        <v>47.699999999999996</v>
      </c>
      <c r="F42" s="5">
        <f t="shared" si="4"/>
        <v>312.7</v>
      </c>
      <c r="G42" s="5">
        <f t="shared" si="5"/>
        <v>21576.3</v>
      </c>
      <c r="H42" s="6"/>
    </row>
    <row r="43" spans="1:8" ht="15.75" x14ac:dyDescent="0.25">
      <c r="A43" s="101" t="s">
        <v>117</v>
      </c>
      <c r="B43" s="83" t="s">
        <v>11</v>
      </c>
      <c r="C43" s="4">
        <v>12</v>
      </c>
      <c r="D43" s="5">
        <v>402.5</v>
      </c>
      <c r="E43" s="5">
        <f t="shared" si="3"/>
        <v>72.45</v>
      </c>
      <c r="F43" s="5">
        <f t="shared" si="4"/>
        <v>474.95</v>
      </c>
      <c r="G43" s="5">
        <f t="shared" si="5"/>
        <v>5699.4</v>
      </c>
      <c r="H43" s="6" t="s">
        <v>118</v>
      </c>
    </row>
    <row r="44" spans="1:8" ht="15.75" x14ac:dyDescent="0.25">
      <c r="A44" s="101" t="s">
        <v>188</v>
      </c>
      <c r="B44" s="83" t="s">
        <v>20</v>
      </c>
      <c r="C44" s="4">
        <v>7</v>
      </c>
      <c r="D44" s="5">
        <v>220</v>
      </c>
      <c r="E44" s="5">
        <f t="shared" si="3"/>
        <v>39.6</v>
      </c>
      <c r="F44" s="5">
        <f t="shared" si="4"/>
        <v>259.60000000000002</v>
      </c>
      <c r="G44" s="5">
        <f t="shared" si="5"/>
        <v>1817.2000000000003</v>
      </c>
      <c r="H44" s="6"/>
    </row>
    <row r="45" spans="1:8" ht="15.75" x14ac:dyDescent="0.25">
      <c r="A45" s="101" t="s">
        <v>189</v>
      </c>
      <c r="B45" s="83" t="s">
        <v>20</v>
      </c>
      <c r="C45" s="4">
        <v>6</v>
      </c>
      <c r="D45" s="5">
        <v>220</v>
      </c>
      <c r="E45" s="5">
        <f t="shared" si="3"/>
        <v>39.6</v>
      </c>
      <c r="F45" s="5">
        <f t="shared" si="4"/>
        <v>259.60000000000002</v>
      </c>
      <c r="G45" s="5">
        <f t="shared" si="5"/>
        <v>1557.6000000000001</v>
      </c>
      <c r="H45" s="6"/>
    </row>
    <row r="46" spans="1:8" ht="15.75" x14ac:dyDescent="0.25">
      <c r="A46" s="101" t="s">
        <v>121</v>
      </c>
      <c r="B46" s="83" t="s">
        <v>20</v>
      </c>
      <c r="C46" s="4">
        <v>1</v>
      </c>
      <c r="D46" s="5">
        <v>615</v>
      </c>
      <c r="E46" s="5">
        <f t="shared" si="3"/>
        <v>110.7</v>
      </c>
      <c r="F46" s="5">
        <f t="shared" si="4"/>
        <v>725.7</v>
      </c>
      <c r="G46" s="5">
        <f t="shared" si="5"/>
        <v>725.7</v>
      </c>
      <c r="H46" s="6" t="s">
        <v>122</v>
      </c>
    </row>
    <row r="47" spans="1:8" ht="15.75" x14ac:dyDescent="0.25">
      <c r="A47" s="101" t="s">
        <v>125</v>
      </c>
      <c r="B47" s="84" t="s">
        <v>27</v>
      </c>
      <c r="C47" s="4">
        <v>12</v>
      </c>
      <c r="D47" s="5">
        <v>350</v>
      </c>
      <c r="E47" s="5">
        <f t="shared" si="3"/>
        <v>63</v>
      </c>
      <c r="F47" s="5">
        <f t="shared" si="4"/>
        <v>413</v>
      </c>
      <c r="G47" s="5">
        <f t="shared" si="5"/>
        <v>4956</v>
      </c>
      <c r="H47" s="6"/>
    </row>
    <row r="48" spans="1:8" ht="15.75" x14ac:dyDescent="0.25">
      <c r="A48" s="101" t="s">
        <v>126</v>
      </c>
      <c r="B48" s="84" t="s">
        <v>27</v>
      </c>
      <c r="C48" s="4">
        <v>5</v>
      </c>
      <c r="D48" s="5">
        <v>350</v>
      </c>
      <c r="E48" s="5">
        <f t="shared" si="3"/>
        <v>63</v>
      </c>
      <c r="F48" s="5">
        <f t="shared" si="4"/>
        <v>413</v>
      </c>
      <c r="G48" s="5">
        <f t="shared" si="5"/>
        <v>2065</v>
      </c>
      <c r="H48" s="6"/>
    </row>
    <row r="49" spans="1:8" ht="15.75" x14ac:dyDescent="0.25">
      <c r="A49" s="101" t="s">
        <v>127</v>
      </c>
      <c r="B49" s="84" t="s">
        <v>27</v>
      </c>
      <c r="C49" s="4">
        <v>10</v>
      </c>
      <c r="D49" s="5">
        <v>350</v>
      </c>
      <c r="E49" s="5">
        <f t="shared" si="3"/>
        <v>63</v>
      </c>
      <c r="F49" s="5">
        <f t="shared" si="4"/>
        <v>413</v>
      </c>
      <c r="G49" s="5">
        <f t="shared" si="5"/>
        <v>4130</v>
      </c>
      <c r="H49" s="6"/>
    </row>
    <row r="50" spans="1:8" ht="15.75" x14ac:dyDescent="0.25">
      <c r="A50" s="101" t="s">
        <v>128</v>
      </c>
      <c r="B50" s="84" t="s">
        <v>27</v>
      </c>
      <c r="C50" s="4">
        <v>4</v>
      </c>
      <c r="D50" s="5">
        <v>350</v>
      </c>
      <c r="E50" s="5">
        <f t="shared" si="3"/>
        <v>63</v>
      </c>
      <c r="F50" s="5">
        <f t="shared" si="4"/>
        <v>413</v>
      </c>
      <c r="G50" s="5">
        <f t="shared" si="5"/>
        <v>1652</v>
      </c>
      <c r="H50" s="6"/>
    </row>
    <row r="51" spans="1:8" ht="15.75" x14ac:dyDescent="0.25">
      <c r="A51" s="101" t="s">
        <v>129</v>
      </c>
      <c r="B51" s="84" t="s">
        <v>27</v>
      </c>
      <c r="C51" s="4">
        <v>2</v>
      </c>
      <c r="D51" s="5">
        <v>350</v>
      </c>
      <c r="E51" s="5">
        <f t="shared" si="3"/>
        <v>63</v>
      </c>
      <c r="F51" s="5">
        <f t="shared" si="4"/>
        <v>413</v>
      </c>
      <c r="G51" s="5">
        <f t="shared" si="5"/>
        <v>826</v>
      </c>
      <c r="H51" s="6"/>
    </row>
    <row r="52" spans="1:8" ht="15.75" x14ac:dyDescent="0.25">
      <c r="A52" s="101" t="s">
        <v>130</v>
      </c>
      <c r="B52" s="84" t="s">
        <v>27</v>
      </c>
      <c r="C52" s="4">
        <v>38</v>
      </c>
      <c r="D52" s="5">
        <v>350</v>
      </c>
      <c r="E52" s="5">
        <f t="shared" si="3"/>
        <v>63</v>
      </c>
      <c r="F52" s="5">
        <f t="shared" si="4"/>
        <v>413</v>
      </c>
      <c r="G52" s="5">
        <f t="shared" si="5"/>
        <v>15694</v>
      </c>
      <c r="H52" s="6"/>
    </row>
    <row r="53" spans="1:8" ht="15.75" x14ac:dyDescent="0.25">
      <c r="A53" s="101" t="s">
        <v>132</v>
      </c>
      <c r="B53" s="84" t="s">
        <v>27</v>
      </c>
      <c r="C53" s="4">
        <v>5</v>
      </c>
      <c r="D53" s="5">
        <v>3195</v>
      </c>
      <c r="E53" s="5">
        <f t="shared" si="3"/>
        <v>575.1</v>
      </c>
      <c r="F53" s="22">
        <f t="shared" si="4"/>
        <v>3770.1</v>
      </c>
      <c r="G53" s="5">
        <f t="shared" si="5"/>
        <v>18850.5</v>
      </c>
      <c r="H53" s="6" t="s">
        <v>135</v>
      </c>
    </row>
    <row r="54" spans="1:8" ht="15.75" x14ac:dyDescent="0.25">
      <c r="A54" s="101" t="s">
        <v>134</v>
      </c>
      <c r="B54" s="84" t="s">
        <v>20</v>
      </c>
      <c r="C54" s="4">
        <v>15</v>
      </c>
      <c r="D54" s="22">
        <v>62</v>
      </c>
      <c r="E54" s="112">
        <f t="shared" si="3"/>
        <v>11.16</v>
      </c>
      <c r="F54" s="111">
        <f t="shared" si="4"/>
        <v>73.16</v>
      </c>
      <c r="G54" s="113">
        <f t="shared" si="5"/>
        <v>1097.3999999999999</v>
      </c>
      <c r="H54" s="6" t="s">
        <v>135</v>
      </c>
    </row>
    <row r="55" spans="1:8" ht="16.5" thickBot="1" x14ac:dyDescent="0.3">
      <c r="A55" s="94" t="s">
        <v>223</v>
      </c>
      <c r="B55" s="9"/>
      <c r="C55" s="9"/>
      <c r="D55" s="23">
        <f>SUM(D38:D54)</f>
        <v>7787.5</v>
      </c>
      <c r="E55" s="24"/>
      <c r="F55" s="96"/>
      <c r="G55" s="23">
        <f>SUM(G38:G54)</f>
        <v>133514.29999999999</v>
      </c>
      <c r="H55" s="9"/>
    </row>
    <row r="56" spans="1:8" ht="15.75" x14ac:dyDescent="0.25">
      <c r="A56" s="94"/>
      <c r="B56" s="9"/>
      <c r="C56" s="9"/>
      <c r="D56" s="96"/>
      <c r="E56" s="92"/>
      <c r="F56" s="96"/>
      <c r="G56" s="96"/>
      <c r="H56" s="9"/>
    </row>
    <row r="57" spans="1:8" ht="15.75" x14ac:dyDescent="0.25">
      <c r="A57" s="14"/>
      <c r="B57" s="14"/>
      <c r="C57" s="14"/>
      <c r="D57" s="14"/>
      <c r="E57" s="14"/>
      <c r="F57" s="14"/>
      <c r="G57" s="14"/>
      <c r="H57" s="14"/>
    </row>
    <row r="58" spans="1:8" ht="16.5" thickBot="1" x14ac:dyDescent="0.3">
      <c r="A58" s="14"/>
      <c r="B58" s="14"/>
      <c r="C58" s="14"/>
      <c r="D58" s="14"/>
      <c r="E58" s="14"/>
      <c r="F58" s="14"/>
      <c r="G58" s="14"/>
      <c r="H58" s="14"/>
    </row>
    <row r="59" spans="1:8" ht="16.5" thickBot="1" x14ac:dyDescent="0.3">
      <c r="A59" s="121" t="s">
        <v>203</v>
      </c>
      <c r="B59" s="122"/>
      <c r="C59" s="122"/>
      <c r="D59" s="122"/>
      <c r="E59" s="122"/>
      <c r="F59" s="122"/>
      <c r="G59" s="122"/>
      <c r="H59" s="124"/>
    </row>
    <row r="60" spans="1:8" ht="30" customHeight="1" thickBot="1" x14ac:dyDescent="0.25">
      <c r="A60" s="53" t="s">
        <v>2</v>
      </c>
      <c r="B60" s="15" t="s">
        <v>104</v>
      </c>
      <c r="C60" s="16" t="s">
        <v>4</v>
      </c>
      <c r="D60" s="16" t="s">
        <v>105</v>
      </c>
      <c r="E60" s="17" t="s">
        <v>106</v>
      </c>
      <c r="F60" s="16" t="s">
        <v>7</v>
      </c>
      <c r="G60" s="16" t="s">
        <v>8</v>
      </c>
      <c r="H60" s="18" t="s">
        <v>9</v>
      </c>
    </row>
    <row r="61" spans="1:8" ht="15.75" x14ac:dyDescent="0.25">
      <c r="A61" s="100" t="s">
        <v>185</v>
      </c>
      <c r="B61" s="82" t="s">
        <v>11</v>
      </c>
      <c r="C61" s="19">
        <v>46</v>
      </c>
      <c r="D61" s="20">
        <v>265</v>
      </c>
      <c r="E61" s="20">
        <f t="shared" ref="E61:E79" si="6">D61*18%</f>
        <v>47.699999999999996</v>
      </c>
      <c r="F61" s="20">
        <f t="shared" ref="F61:F79" si="7">E61+D61</f>
        <v>312.7</v>
      </c>
      <c r="G61" s="20">
        <f>F61*C61</f>
        <v>14384.199999999999</v>
      </c>
      <c r="H61" s="21"/>
    </row>
    <row r="62" spans="1:8" ht="15.75" x14ac:dyDescent="0.25">
      <c r="A62" s="101" t="s">
        <v>110</v>
      </c>
      <c r="B62" s="83" t="s">
        <v>111</v>
      </c>
      <c r="C62" s="4">
        <v>200</v>
      </c>
      <c r="D62" s="5">
        <v>150</v>
      </c>
      <c r="E62" s="5">
        <f t="shared" si="6"/>
        <v>27</v>
      </c>
      <c r="F62" s="5">
        <f t="shared" si="7"/>
        <v>177</v>
      </c>
      <c r="G62" s="5">
        <f t="shared" ref="G62:G79" si="8">F62*C62</f>
        <v>35400</v>
      </c>
      <c r="H62" s="6"/>
    </row>
    <row r="63" spans="1:8" ht="15.75" x14ac:dyDescent="0.25">
      <c r="A63" s="101" t="s">
        <v>186</v>
      </c>
      <c r="B63" s="83" t="s">
        <v>11</v>
      </c>
      <c r="C63" s="4">
        <v>5</v>
      </c>
      <c r="D63" s="5">
        <v>60</v>
      </c>
      <c r="E63" s="5">
        <v>0</v>
      </c>
      <c r="F63" s="5">
        <f t="shared" si="7"/>
        <v>60</v>
      </c>
      <c r="G63" s="5">
        <f t="shared" si="8"/>
        <v>300</v>
      </c>
      <c r="H63" s="6"/>
    </row>
    <row r="64" spans="1:8" ht="15.75" x14ac:dyDescent="0.25">
      <c r="A64" s="101" t="s">
        <v>114</v>
      </c>
      <c r="B64" s="83" t="s">
        <v>11</v>
      </c>
      <c r="C64" s="4">
        <v>29</v>
      </c>
      <c r="D64" s="5">
        <v>350</v>
      </c>
      <c r="E64" s="5">
        <f t="shared" si="6"/>
        <v>63</v>
      </c>
      <c r="F64" s="5">
        <f t="shared" si="7"/>
        <v>413</v>
      </c>
      <c r="G64" s="5">
        <f t="shared" si="8"/>
        <v>11977</v>
      </c>
      <c r="H64" s="6"/>
    </row>
    <row r="65" spans="1:8" ht="15.75" x14ac:dyDescent="0.25">
      <c r="A65" s="101" t="s">
        <v>187</v>
      </c>
      <c r="B65" s="83" t="s">
        <v>11</v>
      </c>
      <c r="C65" s="4">
        <v>544</v>
      </c>
      <c r="D65" s="5">
        <v>256</v>
      </c>
      <c r="E65" s="5">
        <f t="shared" si="6"/>
        <v>46.08</v>
      </c>
      <c r="F65" s="5">
        <f t="shared" si="7"/>
        <v>302.08</v>
      </c>
      <c r="G65" s="5">
        <f t="shared" si="8"/>
        <v>164331.51999999999</v>
      </c>
      <c r="H65" s="6"/>
    </row>
    <row r="66" spans="1:8" ht="15.75" x14ac:dyDescent="0.25">
      <c r="A66" s="101" t="s">
        <v>117</v>
      </c>
      <c r="B66" s="83" t="s">
        <v>11</v>
      </c>
      <c r="C66" s="4">
        <v>23</v>
      </c>
      <c r="D66" s="5">
        <v>415</v>
      </c>
      <c r="E66" s="5">
        <f t="shared" si="6"/>
        <v>74.7</v>
      </c>
      <c r="F66" s="5">
        <f t="shared" si="7"/>
        <v>489.7</v>
      </c>
      <c r="G66" s="5">
        <f t="shared" si="8"/>
        <v>11263.1</v>
      </c>
      <c r="H66" s="6" t="s">
        <v>118</v>
      </c>
    </row>
    <row r="67" spans="1:8" ht="15.75" x14ac:dyDescent="0.25">
      <c r="A67" s="101" t="s">
        <v>188</v>
      </c>
      <c r="B67" s="83" t="s">
        <v>20</v>
      </c>
      <c r="C67" s="4">
        <v>6</v>
      </c>
      <c r="D67" s="5">
        <v>220</v>
      </c>
      <c r="E67" s="5">
        <f t="shared" si="6"/>
        <v>39.6</v>
      </c>
      <c r="F67" s="5">
        <f t="shared" si="7"/>
        <v>259.60000000000002</v>
      </c>
      <c r="G67" s="5">
        <f t="shared" si="8"/>
        <v>1557.6000000000001</v>
      </c>
      <c r="H67" s="6"/>
    </row>
    <row r="68" spans="1:8" ht="15.75" x14ac:dyDescent="0.25">
      <c r="A68" s="101" t="s">
        <v>189</v>
      </c>
      <c r="B68" s="83" t="s">
        <v>20</v>
      </c>
      <c r="C68" s="4">
        <v>6</v>
      </c>
      <c r="D68" s="5">
        <v>220</v>
      </c>
      <c r="E68" s="5">
        <f t="shared" si="6"/>
        <v>39.6</v>
      </c>
      <c r="F68" s="5">
        <f t="shared" si="7"/>
        <v>259.60000000000002</v>
      </c>
      <c r="G68" s="5">
        <f t="shared" si="8"/>
        <v>1557.6000000000001</v>
      </c>
      <c r="H68" s="6"/>
    </row>
    <row r="69" spans="1:8" ht="15.75" x14ac:dyDescent="0.25">
      <c r="A69" s="101" t="s">
        <v>121</v>
      </c>
      <c r="B69" s="83" t="s">
        <v>20</v>
      </c>
      <c r="C69" s="4">
        <v>1</v>
      </c>
      <c r="D69" s="5">
        <v>615</v>
      </c>
      <c r="E69" s="5">
        <f t="shared" si="6"/>
        <v>110.7</v>
      </c>
      <c r="F69" s="5">
        <f t="shared" si="7"/>
        <v>725.7</v>
      </c>
      <c r="G69" s="5">
        <f t="shared" si="8"/>
        <v>725.7</v>
      </c>
      <c r="H69" s="6" t="s">
        <v>122</v>
      </c>
    </row>
    <row r="70" spans="1:8" ht="15.75" x14ac:dyDescent="0.25">
      <c r="A70" s="101" t="s">
        <v>123</v>
      </c>
      <c r="B70" s="83" t="s">
        <v>11</v>
      </c>
      <c r="C70" s="4">
        <v>20</v>
      </c>
      <c r="D70" s="5">
        <v>520</v>
      </c>
      <c r="E70" s="5">
        <f t="shared" si="6"/>
        <v>93.6</v>
      </c>
      <c r="F70" s="5">
        <f t="shared" si="7"/>
        <v>613.6</v>
      </c>
      <c r="G70" s="5">
        <f t="shared" si="8"/>
        <v>12272</v>
      </c>
      <c r="H70" s="6" t="s">
        <v>124</v>
      </c>
    </row>
    <row r="71" spans="1:8" ht="15.75" x14ac:dyDescent="0.25">
      <c r="A71" s="101" t="s">
        <v>125</v>
      </c>
      <c r="B71" s="84" t="s">
        <v>27</v>
      </c>
      <c r="C71" s="4">
        <v>78</v>
      </c>
      <c r="D71" s="5">
        <v>228</v>
      </c>
      <c r="E71" s="5">
        <f t="shared" si="6"/>
        <v>41.04</v>
      </c>
      <c r="F71" s="5">
        <f t="shared" si="7"/>
        <v>269.04000000000002</v>
      </c>
      <c r="G71" s="5">
        <f t="shared" si="8"/>
        <v>20985.120000000003</v>
      </c>
      <c r="H71" s="6"/>
    </row>
    <row r="72" spans="1:8" ht="15.75" x14ac:dyDescent="0.25">
      <c r="A72" s="101" t="s">
        <v>126</v>
      </c>
      <c r="B72" s="84" t="s">
        <v>27</v>
      </c>
      <c r="C72" s="4">
        <v>20</v>
      </c>
      <c r="D72" s="5">
        <v>228</v>
      </c>
      <c r="E72" s="5">
        <f t="shared" si="6"/>
        <v>41.04</v>
      </c>
      <c r="F72" s="5">
        <f t="shared" si="7"/>
        <v>269.04000000000002</v>
      </c>
      <c r="G72" s="5">
        <f t="shared" si="8"/>
        <v>5380.8</v>
      </c>
      <c r="H72" s="6"/>
    </row>
    <row r="73" spans="1:8" ht="15.75" x14ac:dyDescent="0.25">
      <c r="A73" s="101" t="s">
        <v>127</v>
      </c>
      <c r="B73" s="84" t="s">
        <v>27</v>
      </c>
      <c r="C73" s="4">
        <v>10</v>
      </c>
      <c r="D73" s="5">
        <v>228</v>
      </c>
      <c r="E73" s="5">
        <f t="shared" si="6"/>
        <v>41.04</v>
      </c>
      <c r="F73" s="5">
        <f t="shared" si="7"/>
        <v>269.04000000000002</v>
      </c>
      <c r="G73" s="5">
        <f t="shared" si="8"/>
        <v>2690.4</v>
      </c>
      <c r="H73" s="6"/>
    </row>
    <row r="74" spans="1:8" ht="15.75" x14ac:dyDescent="0.25">
      <c r="A74" s="101" t="s">
        <v>128</v>
      </c>
      <c r="B74" s="84" t="s">
        <v>27</v>
      </c>
      <c r="C74" s="4">
        <v>3</v>
      </c>
      <c r="D74" s="5">
        <v>228</v>
      </c>
      <c r="E74" s="5">
        <f t="shared" si="6"/>
        <v>41.04</v>
      </c>
      <c r="F74" s="5">
        <f t="shared" si="7"/>
        <v>269.04000000000002</v>
      </c>
      <c r="G74" s="5">
        <f t="shared" si="8"/>
        <v>807.12000000000012</v>
      </c>
      <c r="H74" s="6"/>
    </row>
    <row r="75" spans="1:8" ht="15.75" x14ac:dyDescent="0.25">
      <c r="A75" s="101" t="s">
        <v>129</v>
      </c>
      <c r="B75" s="84" t="s">
        <v>27</v>
      </c>
      <c r="C75" s="4">
        <v>2</v>
      </c>
      <c r="D75" s="5">
        <v>228</v>
      </c>
      <c r="E75" s="5">
        <f t="shared" si="6"/>
        <v>41.04</v>
      </c>
      <c r="F75" s="5">
        <f t="shared" si="7"/>
        <v>269.04000000000002</v>
      </c>
      <c r="G75" s="5">
        <f t="shared" si="8"/>
        <v>538.08000000000004</v>
      </c>
      <c r="H75" s="6"/>
    </row>
    <row r="76" spans="1:8" ht="15.75" x14ac:dyDescent="0.25">
      <c r="A76" s="101" t="s">
        <v>218</v>
      </c>
      <c r="B76" s="84" t="s">
        <v>27</v>
      </c>
      <c r="C76" s="4">
        <v>15</v>
      </c>
      <c r="D76" s="5">
        <v>228</v>
      </c>
      <c r="E76" s="5"/>
      <c r="F76" s="5">
        <f t="shared" si="7"/>
        <v>228</v>
      </c>
      <c r="G76" s="5">
        <f t="shared" si="8"/>
        <v>3420</v>
      </c>
      <c r="H76" s="6"/>
    </row>
    <row r="77" spans="1:8" ht="15.75" x14ac:dyDescent="0.25">
      <c r="A77" s="101" t="s">
        <v>219</v>
      </c>
      <c r="B77" s="84" t="s">
        <v>27</v>
      </c>
      <c r="C77" s="4">
        <v>36</v>
      </c>
      <c r="D77" s="5">
        <v>228</v>
      </c>
      <c r="E77" s="5">
        <f t="shared" si="6"/>
        <v>41.04</v>
      </c>
      <c r="F77" s="5">
        <f t="shared" si="7"/>
        <v>269.04000000000002</v>
      </c>
      <c r="G77" s="5">
        <f t="shared" si="8"/>
        <v>9685.44</v>
      </c>
      <c r="H77" s="6"/>
    </row>
    <row r="78" spans="1:8" ht="15.75" x14ac:dyDescent="0.25">
      <c r="A78" s="101" t="s">
        <v>132</v>
      </c>
      <c r="B78" s="84" t="s">
        <v>27</v>
      </c>
      <c r="C78" s="4">
        <v>4</v>
      </c>
      <c r="D78" s="5">
        <v>3195</v>
      </c>
      <c r="E78" s="5">
        <f t="shared" si="6"/>
        <v>575.1</v>
      </c>
      <c r="F78" s="22">
        <f t="shared" si="7"/>
        <v>3770.1</v>
      </c>
      <c r="G78" s="5">
        <f t="shared" si="8"/>
        <v>15080.4</v>
      </c>
      <c r="H78" s="6" t="s">
        <v>135</v>
      </c>
    </row>
    <row r="79" spans="1:8" ht="15.75" x14ac:dyDescent="0.25">
      <c r="A79" s="101" t="s">
        <v>134</v>
      </c>
      <c r="B79" s="84" t="s">
        <v>20</v>
      </c>
      <c r="C79" s="4">
        <v>3</v>
      </c>
      <c r="D79" s="22">
        <v>62</v>
      </c>
      <c r="E79" s="112">
        <f t="shared" si="6"/>
        <v>11.16</v>
      </c>
      <c r="F79" s="111">
        <f t="shared" si="7"/>
        <v>73.16</v>
      </c>
      <c r="G79" s="113">
        <f t="shared" si="8"/>
        <v>219.48</v>
      </c>
      <c r="H79" s="6" t="s">
        <v>135</v>
      </c>
    </row>
    <row r="80" spans="1:8" ht="16.5" thickBot="1" x14ac:dyDescent="0.3">
      <c r="A80" s="94" t="s">
        <v>222</v>
      </c>
      <c r="B80" s="9"/>
      <c r="C80" s="9"/>
      <c r="D80" s="23">
        <f>SUM(D61:D79)</f>
        <v>7924</v>
      </c>
      <c r="E80" s="24"/>
      <c r="F80" s="96"/>
      <c r="G80" s="23">
        <f>SUM(G61:G79)</f>
        <v>312575.56000000006</v>
      </c>
      <c r="H80" s="9"/>
    </row>
  </sheetData>
  <mergeCells count="8">
    <mergeCell ref="A36:H36"/>
    <mergeCell ref="A59:H59"/>
    <mergeCell ref="A10:H10"/>
    <mergeCell ref="A5:H5"/>
    <mergeCell ref="A6:H6"/>
    <mergeCell ref="A7:H7"/>
    <mergeCell ref="A8:H8"/>
    <mergeCell ref="A9:H9"/>
  </mergeCells>
  <pageMargins left="0.83" right="0.31496062992125984" top="0.27" bottom="0.63" header="0.31496062992125984" footer="0.31496062992125984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8DE0-FE7B-4562-B908-88722CF52BBF}">
  <sheetPr>
    <tabColor theme="3"/>
  </sheetPr>
  <dimension ref="A5:I114"/>
  <sheetViews>
    <sheetView workbookViewId="0">
      <selection activeCell="P10" sqref="P10"/>
    </sheetView>
  </sheetViews>
  <sheetFormatPr baseColWidth="10" defaultRowHeight="14.25" x14ac:dyDescent="0.2"/>
  <cols>
    <col min="1" max="1" width="45.7109375" style="1" bestFit="1" customWidth="1"/>
    <col min="2" max="2" width="11.42578125" style="1" bestFit="1" customWidth="1"/>
    <col min="3" max="3" width="11.5703125" style="1" customWidth="1"/>
    <col min="4" max="4" width="18.140625" style="1" bestFit="1" customWidth="1"/>
    <col min="5" max="5" width="12.42578125" style="1" hidden="1" customWidth="1"/>
    <col min="6" max="6" width="9.5703125" style="1" bestFit="1" customWidth="1"/>
    <col min="7" max="7" width="13" style="1" bestFit="1" customWidth="1"/>
    <col min="8" max="8" width="0.140625" style="1" customWidth="1"/>
    <col min="9" max="11" width="0" style="1" hidden="1" customWidth="1"/>
    <col min="12" max="16384" width="11.42578125" style="1"/>
  </cols>
  <sheetData>
    <row r="5" spans="1:9" ht="18" x14ac:dyDescent="0.25">
      <c r="A5" s="128" t="s">
        <v>168</v>
      </c>
      <c r="B5" s="128"/>
      <c r="C5" s="128"/>
      <c r="D5" s="128"/>
      <c r="E5" s="128"/>
      <c r="F5" s="128"/>
      <c r="G5" s="128"/>
      <c r="H5" s="128"/>
    </row>
    <row r="6" spans="1:9" ht="18" x14ac:dyDescent="0.25">
      <c r="A6" s="128" t="s">
        <v>169</v>
      </c>
      <c r="B6" s="128"/>
      <c r="C6" s="128"/>
      <c r="D6" s="128"/>
      <c r="E6" s="128"/>
      <c r="F6" s="128"/>
      <c r="G6" s="128"/>
      <c r="H6" s="128"/>
    </row>
    <row r="7" spans="1:9" ht="18" x14ac:dyDescent="0.25">
      <c r="A7" s="129" t="s">
        <v>0</v>
      </c>
      <c r="B7" s="129"/>
      <c r="C7" s="129"/>
      <c r="D7" s="129"/>
      <c r="E7" s="129"/>
      <c r="F7" s="129"/>
      <c r="G7" s="129"/>
      <c r="H7" s="129"/>
    </row>
    <row r="8" spans="1:9" ht="15.75" x14ac:dyDescent="0.25">
      <c r="A8" s="130"/>
      <c r="B8" s="130"/>
      <c r="C8" s="130"/>
      <c r="D8" s="130"/>
      <c r="E8" s="130"/>
      <c r="F8" s="130"/>
      <c r="G8" s="130"/>
      <c r="H8" s="130"/>
    </row>
    <row r="9" spans="1:9" ht="16.5" thickBot="1" x14ac:dyDescent="0.3">
      <c r="A9" s="130"/>
      <c r="B9" s="130"/>
      <c r="C9" s="130"/>
      <c r="D9" s="130"/>
      <c r="E9" s="130"/>
      <c r="F9" s="130"/>
      <c r="G9" s="130"/>
      <c r="H9" s="130"/>
    </row>
    <row r="10" spans="1:9" ht="16.5" thickBot="1" x14ac:dyDescent="0.3">
      <c r="A10" s="125" t="s">
        <v>102</v>
      </c>
      <c r="B10" s="126"/>
      <c r="C10" s="126"/>
      <c r="D10" s="126"/>
      <c r="E10" s="126"/>
      <c r="F10" s="126"/>
      <c r="G10" s="126"/>
      <c r="H10" s="127"/>
    </row>
    <row r="11" spans="1:9" ht="30" customHeight="1" thickBot="1" x14ac:dyDescent="0.3">
      <c r="A11" s="39" t="s">
        <v>2</v>
      </c>
      <c r="B11" s="40" t="s">
        <v>230</v>
      </c>
      <c r="C11" s="39" t="s">
        <v>4</v>
      </c>
      <c r="D11" s="40" t="s">
        <v>231</v>
      </c>
      <c r="E11" s="41" t="s">
        <v>6</v>
      </c>
      <c r="F11" s="41" t="s">
        <v>7</v>
      </c>
      <c r="G11" s="41" t="s">
        <v>8</v>
      </c>
      <c r="H11" s="42" t="s">
        <v>9</v>
      </c>
    </row>
    <row r="12" spans="1:9" ht="15.75" x14ac:dyDescent="0.25">
      <c r="A12" s="28" t="s">
        <v>225</v>
      </c>
      <c r="B12" s="29" t="s">
        <v>190</v>
      </c>
      <c r="C12" s="29">
        <v>23</v>
      </c>
      <c r="D12" s="43">
        <v>700</v>
      </c>
      <c r="E12" s="43">
        <f t="shared" ref="E12:E41" si="0">+D12*18%</f>
        <v>126</v>
      </c>
      <c r="F12" s="43">
        <f t="shared" ref="F12:F41" si="1">E12+D12</f>
        <v>826</v>
      </c>
      <c r="G12" s="43">
        <f t="shared" ref="G12:G41" si="2">F12*C12</f>
        <v>18998</v>
      </c>
      <c r="H12" s="44"/>
    </row>
    <row r="13" spans="1:9" ht="15.75" x14ac:dyDescent="0.25">
      <c r="A13" s="34" t="s">
        <v>138</v>
      </c>
      <c r="B13" s="30" t="s">
        <v>27</v>
      </c>
      <c r="C13" s="30">
        <v>1</v>
      </c>
      <c r="D13" s="45">
        <v>535</v>
      </c>
      <c r="E13" s="45">
        <f t="shared" si="0"/>
        <v>96.3</v>
      </c>
      <c r="F13" s="45">
        <f t="shared" si="1"/>
        <v>631.29999999999995</v>
      </c>
      <c r="G13" s="45">
        <f t="shared" si="2"/>
        <v>631.29999999999995</v>
      </c>
      <c r="H13" s="46"/>
    </row>
    <row r="14" spans="1:9" ht="15.75" x14ac:dyDescent="0.25">
      <c r="A14" s="34" t="s">
        <v>191</v>
      </c>
      <c r="B14" s="30" t="s">
        <v>139</v>
      </c>
      <c r="C14" s="30">
        <v>8</v>
      </c>
      <c r="D14" s="45">
        <v>470</v>
      </c>
      <c r="E14" s="45">
        <f t="shared" si="0"/>
        <v>84.6</v>
      </c>
      <c r="F14" s="45">
        <f t="shared" si="1"/>
        <v>554.6</v>
      </c>
      <c r="G14" s="45">
        <f t="shared" si="2"/>
        <v>4436.8</v>
      </c>
      <c r="H14" s="46"/>
    </row>
    <row r="15" spans="1:9" ht="15.75" x14ac:dyDescent="0.25">
      <c r="A15" s="34" t="s">
        <v>140</v>
      </c>
      <c r="B15" s="30" t="s">
        <v>139</v>
      </c>
      <c r="C15" s="30">
        <v>8</v>
      </c>
      <c r="D15" s="45">
        <v>535</v>
      </c>
      <c r="E15" s="45">
        <f t="shared" si="0"/>
        <v>96.3</v>
      </c>
      <c r="F15" s="45">
        <f t="shared" si="1"/>
        <v>631.29999999999995</v>
      </c>
      <c r="G15" s="45">
        <f t="shared" si="2"/>
        <v>5050.3999999999996</v>
      </c>
      <c r="H15" s="47"/>
      <c r="I15" s="8"/>
    </row>
    <row r="16" spans="1:9" ht="15.75" x14ac:dyDescent="0.25">
      <c r="A16" s="34" t="s">
        <v>141</v>
      </c>
      <c r="B16" s="30" t="s">
        <v>11</v>
      </c>
      <c r="C16" s="30">
        <v>20</v>
      </c>
      <c r="D16" s="45">
        <v>15</v>
      </c>
      <c r="E16" s="45">
        <f t="shared" si="0"/>
        <v>2.6999999999999997</v>
      </c>
      <c r="F16" s="45">
        <f t="shared" si="1"/>
        <v>17.7</v>
      </c>
      <c r="G16" s="45">
        <f t="shared" si="2"/>
        <v>354</v>
      </c>
      <c r="H16" s="46"/>
    </row>
    <row r="17" spans="1:8" ht="15.75" x14ac:dyDescent="0.25">
      <c r="A17" s="34" t="s">
        <v>142</v>
      </c>
      <c r="B17" s="30" t="s">
        <v>11</v>
      </c>
      <c r="C17" s="30">
        <v>20</v>
      </c>
      <c r="D17" s="45">
        <v>15</v>
      </c>
      <c r="E17" s="45">
        <f t="shared" si="0"/>
        <v>2.6999999999999997</v>
      </c>
      <c r="F17" s="45">
        <f t="shared" si="1"/>
        <v>17.7</v>
      </c>
      <c r="G17" s="45">
        <f t="shared" si="2"/>
        <v>354</v>
      </c>
      <c r="H17" s="46"/>
    </row>
    <row r="18" spans="1:8" ht="15.75" x14ac:dyDescent="0.25">
      <c r="A18" s="34" t="s">
        <v>143</v>
      </c>
      <c r="B18" s="30" t="s">
        <v>11</v>
      </c>
      <c r="C18" s="30">
        <v>10</v>
      </c>
      <c r="D18" s="45">
        <v>55</v>
      </c>
      <c r="E18" s="45">
        <f t="shared" si="0"/>
        <v>9.9</v>
      </c>
      <c r="F18" s="45">
        <f t="shared" si="1"/>
        <v>64.900000000000006</v>
      </c>
      <c r="G18" s="45">
        <f t="shared" si="2"/>
        <v>649</v>
      </c>
      <c r="H18" s="46"/>
    </row>
    <row r="19" spans="1:8" ht="15.75" x14ac:dyDescent="0.25">
      <c r="A19" s="34" t="s">
        <v>144</v>
      </c>
      <c r="B19" s="30" t="s">
        <v>137</v>
      </c>
      <c r="C19" s="30">
        <v>38</v>
      </c>
      <c r="D19" s="45">
        <v>55</v>
      </c>
      <c r="E19" s="45">
        <f t="shared" si="0"/>
        <v>9.9</v>
      </c>
      <c r="F19" s="45">
        <f t="shared" si="1"/>
        <v>64.900000000000006</v>
      </c>
      <c r="G19" s="45">
        <f t="shared" si="2"/>
        <v>2466.2000000000003</v>
      </c>
      <c r="H19" s="46"/>
    </row>
    <row r="20" spans="1:8" ht="15.75" x14ac:dyDescent="0.25">
      <c r="A20" s="34" t="s">
        <v>226</v>
      </c>
      <c r="B20" s="30" t="s">
        <v>137</v>
      </c>
      <c r="C20" s="30">
        <v>37</v>
      </c>
      <c r="D20" s="45">
        <v>110</v>
      </c>
      <c r="E20" s="45">
        <f t="shared" si="0"/>
        <v>19.8</v>
      </c>
      <c r="F20" s="45">
        <f t="shared" si="1"/>
        <v>129.80000000000001</v>
      </c>
      <c r="G20" s="45">
        <f t="shared" si="2"/>
        <v>4802.6000000000004</v>
      </c>
      <c r="H20" s="46"/>
    </row>
    <row r="21" spans="1:8" ht="15.75" x14ac:dyDescent="0.25">
      <c r="A21" s="34" t="s">
        <v>145</v>
      </c>
      <c r="B21" s="30" t="s">
        <v>20</v>
      </c>
      <c r="C21" s="30">
        <v>44</v>
      </c>
      <c r="D21" s="45">
        <v>65</v>
      </c>
      <c r="E21" s="45">
        <f t="shared" si="0"/>
        <v>11.7</v>
      </c>
      <c r="F21" s="45">
        <f t="shared" si="1"/>
        <v>76.7</v>
      </c>
      <c r="G21" s="45">
        <f t="shared" si="2"/>
        <v>3374.8</v>
      </c>
      <c r="H21" s="46" t="s">
        <v>146</v>
      </c>
    </row>
    <row r="22" spans="1:8" ht="15.75" x14ac:dyDescent="0.25">
      <c r="A22" s="34" t="s">
        <v>147</v>
      </c>
      <c r="B22" s="30" t="s">
        <v>11</v>
      </c>
      <c r="C22" s="30">
        <v>19</v>
      </c>
      <c r="D22" s="45">
        <v>125</v>
      </c>
      <c r="E22" s="45">
        <f t="shared" si="0"/>
        <v>22.5</v>
      </c>
      <c r="F22" s="45">
        <f t="shared" si="1"/>
        <v>147.5</v>
      </c>
      <c r="G22" s="45">
        <f t="shared" si="2"/>
        <v>2802.5</v>
      </c>
      <c r="H22" s="46"/>
    </row>
    <row r="23" spans="1:8" ht="15.75" x14ac:dyDescent="0.25">
      <c r="A23" s="34" t="s">
        <v>148</v>
      </c>
      <c r="B23" s="30" t="s">
        <v>149</v>
      </c>
      <c r="C23" s="30">
        <v>2</v>
      </c>
      <c r="D23" s="45">
        <v>91</v>
      </c>
      <c r="E23" s="45">
        <f t="shared" si="0"/>
        <v>16.38</v>
      </c>
      <c r="F23" s="45">
        <f t="shared" si="1"/>
        <v>107.38</v>
      </c>
      <c r="G23" s="45">
        <f t="shared" si="2"/>
        <v>214.76</v>
      </c>
      <c r="H23" s="46" t="s">
        <v>150</v>
      </c>
    </row>
    <row r="24" spans="1:8" ht="15.75" x14ac:dyDescent="0.25">
      <c r="A24" s="34" t="s">
        <v>151</v>
      </c>
      <c r="B24" s="30" t="s">
        <v>20</v>
      </c>
      <c r="C24" s="30">
        <v>9</v>
      </c>
      <c r="D24" s="45">
        <v>580</v>
      </c>
      <c r="E24" s="45">
        <f t="shared" si="0"/>
        <v>104.39999999999999</v>
      </c>
      <c r="F24" s="45">
        <f t="shared" si="1"/>
        <v>684.4</v>
      </c>
      <c r="G24" s="45">
        <f t="shared" si="2"/>
        <v>6159.5999999999995</v>
      </c>
      <c r="H24" s="46"/>
    </row>
    <row r="25" spans="1:8" ht="15.75" x14ac:dyDescent="0.25">
      <c r="A25" s="34" t="s">
        <v>227</v>
      </c>
      <c r="B25" s="30" t="s">
        <v>20</v>
      </c>
      <c r="C25" s="30">
        <v>1</v>
      </c>
      <c r="D25" s="45">
        <v>505</v>
      </c>
      <c r="E25" s="45">
        <f t="shared" si="0"/>
        <v>90.899999999999991</v>
      </c>
      <c r="F25" s="45">
        <f t="shared" si="1"/>
        <v>595.9</v>
      </c>
      <c r="G25" s="45">
        <f t="shared" si="2"/>
        <v>595.9</v>
      </c>
      <c r="H25" s="46"/>
    </row>
    <row r="26" spans="1:8" ht="15.75" x14ac:dyDescent="0.25">
      <c r="A26" s="34" t="s">
        <v>152</v>
      </c>
      <c r="B26" s="30" t="s">
        <v>20</v>
      </c>
      <c r="C26" s="30">
        <v>1</v>
      </c>
      <c r="D26" s="45">
        <v>700</v>
      </c>
      <c r="E26" s="45">
        <f t="shared" si="0"/>
        <v>126</v>
      </c>
      <c r="F26" s="45">
        <f t="shared" si="1"/>
        <v>826</v>
      </c>
      <c r="G26" s="45">
        <f t="shared" si="2"/>
        <v>826</v>
      </c>
      <c r="H26" s="46"/>
    </row>
    <row r="27" spans="1:8" ht="15.75" x14ac:dyDescent="0.25">
      <c r="A27" s="34" t="s">
        <v>153</v>
      </c>
      <c r="B27" s="30" t="s">
        <v>20</v>
      </c>
      <c r="C27" s="30">
        <v>59</v>
      </c>
      <c r="D27" s="45">
        <v>820.32</v>
      </c>
      <c r="E27" s="45">
        <f t="shared" si="0"/>
        <v>147.6576</v>
      </c>
      <c r="F27" s="45">
        <f t="shared" si="1"/>
        <v>967.97760000000005</v>
      </c>
      <c r="G27" s="45">
        <f t="shared" si="2"/>
        <v>57110.678400000004</v>
      </c>
      <c r="H27" s="46"/>
    </row>
    <row r="28" spans="1:8" ht="15.75" x14ac:dyDescent="0.25">
      <c r="A28" s="34" t="s">
        <v>154</v>
      </c>
      <c r="B28" s="30" t="s">
        <v>137</v>
      </c>
      <c r="C28" s="30">
        <v>18</v>
      </c>
      <c r="D28" s="45">
        <v>700</v>
      </c>
      <c r="E28" s="45">
        <f t="shared" si="0"/>
        <v>126</v>
      </c>
      <c r="F28" s="45">
        <f t="shared" si="1"/>
        <v>826</v>
      </c>
      <c r="G28" s="45">
        <f t="shared" si="2"/>
        <v>14868</v>
      </c>
      <c r="H28" s="46"/>
    </row>
    <row r="29" spans="1:8" ht="15.75" x14ac:dyDescent="0.25">
      <c r="A29" s="34" t="s">
        <v>155</v>
      </c>
      <c r="B29" s="30" t="s">
        <v>11</v>
      </c>
      <c r="C29" s="30">
        <v>40</v>
      </c>
      <c r="D29" s="45">
        <v>67</v>
      </c>
      <c r="E29" s="45">
        <f t="shared" si="0"/>
        <v>12.059999999999999</v>
      </c>
      <c r="F29" s="45">
        <f t="shared" si="1"/>
        <v>79.06</v>
      </c>
      <c r="G29" s="45">
        <f t="shared" si="2"/>
        <v>3162.4</v>
      </c>
      <c r="H29" s="48" t="s">
        <v>156</v>
      </c>
    </row>
    <row r="30" spans="1:8" ht="15.75" x14ac:dyDescent="0.25">
      <c r="A30" s="34" t="s">
        <v>157</v>
      </c>
      <c r="B30" s="30" t="s">
        <v>137</v>
      </c>
      <c r="C30" s="30">
        <v>20</v>
      </c>
      <c r="D30" s="45">
        <v>110</v>
      </c>
      <c r="E30" s="45">
        <f t="shared" si="0"/>
        <v>19.8</v>
      </c>
      <c r="F30" s="45">
        <f t="shared" si="1"/>
        <v>129.80000000000001</v>
      </c>
      <c r="G30" s="45">
        <f t="shared" si="2"/>
        <v>2596</v>
      </c>
      <c r="H30" s="46"/>
    </row>
    <row r="31" spans="1:8" ht="15.75" x14ac:dyDescent="0.25">
      <c r="A31" s="34" t="s">
        <v>158</v>
      </c>
      <c r="B31" s="30" t="s">
        <v>159</v>
      </c>
      <c r="C31" s="30">
        <v>39</v>
      </c>
      <c r="D31" s="45">
        <v>45</v>
      </c>
      <c r="E31" s="45">
        <f t="shared" si="0"/>
        <v>8.1</v>
      </c>
      <c r="F31" s="45">
        <f t="shared" si="1"/>
        <v>53.1</v>
      </c>
      <c r="G31" s="45">
        <f t="shared" si="2"/>
        <v>2070.9</v>
      </c>
      <c r="H31" s="46"/>
    </row>
    <row r="32" spans="1:8" ht="15.75" x14ac:dyDescent="0.25">
      <c r="A32" s="34" t="s">
        <v>160</v>
      </c>
      <c r="B32" s="30" t="s">
        <v>137</v>
      </c>
      <c r="C32" s="30">
        <v>44</v>
      </c>
      <c r="D32" s="45">
        <v>230</v>
      </c>
      <c r="E32" s="45">
        <f t="shared" si="0"/>
        <v>41.4</v>
      </c>
      <c r="F32" s="45">
        <f t="shared" si="1"/>
        <v>271.39999999999998</v>
      </c>
      <c r="G32" s="45">
        <f t="shared" si="2"/>
        <v>11941.599999999999</v>
      </c>
      <c r="H32" s="46"/>
    </row>
    <row r="33" spans="1:8" ht="15.75" x14ac:dyDescent="0.25">
      <c r="A33" s="34" t="s">
        <v>161</v>
      </c>
      <c r="B33" s="30" t="s">
        <v>137</v>
      </c>
      <c r="C33" s="30">
        <v>16</v>
      </c>
      <c r="D33" s="45">
        <v>110</v>
      </c>
      <c r="E33" s="45">
        <f t="shared" si="0"/>
        <v>19.8</v>
      </c>
      <c r="F33" s="45">
        <f t="shared" si="1"/>
        <v>129.80000000000001</v>
      </c>
      <c r="G33" s="45">
        <f t="shared" si="2"/>
        <v>2076.8000000000002</v>
      </c>
      <c r="H33" s="46"/>
    </row>
    <row r="34" spans="1:8" ht="15.75" x14ac:dyDescent="0.25">
      <c r="A34" s="34" t="s">
        <v>221</v>
      </c>
      <c r="B34" s="30" t="s">
        <v>11</v>
      </c>
      <c r="C34" s="49">
        <v>50</v>
      </c>
      <c r="D34" s="45">
        <v>230</v>
      </c>
      <c r="E34" s="45">
        <f t="shared" si="0"/>
        <v>41.4</v>
      </c>
      <c r="F34" s="45">
        <f t="shared" si="1"/>
        <v>271.39999999999998</v>
      </c>
      <c r="G34" s="45">
        <f t="shared" si="2"/>
        <v>13569.999999999998</v>
      </c>
      <c r="H34" s="46" t="s">
        <v>135</v>
      </c>
    </row>
    <row r="35" spans="1:8" ht="15.75" x14ac:dyDescent="0.25">
      <c r="A35" s="34" t="s">
        <v>195</v>
      </c>
      <c r="B35" s="30" t="s">
        <v>20</v>
      </c>
      <c r="C35" s="30">
        <v>1</v>
      </c>
      <c r="D35" s="45">
        <v>825</v>
      </c>
      <c r="E35" s="45">
        <f t="shared" si="0"/>
        <v>148.5</v>
      </c>
      <c r="F35" s="45">
        <f t="shared" si="1"/>
        <v>973.5</v>
      </c>
      <c r="G35" s="45">
        <f t="shared" si="2"/>
        <v>973.5</v>
      </c>
      <c r="H35" s="46"/>
    </row>
    <row r="36" spans="1:8" ht="15.75" x14ac:dyDescent="0.25">
      <c r="A36" s="34" t="s">
        <v>162</v>
      </c>
      <c r="B36" s="30" t="s">
        <v>11</v>
      </c>
      <c r="C36" s="30">
        <v>10</v>
      </c>
      <c r="D36" s="45">
        <v>89</v>
      </c>
      <c r="E36" s="45">
        <f t="shared" si="0"/>
        <v>16.02</v>
      </c>
      <c r="F36" s="45">
        <f t="shared" si="1"/>
        <v>105.02</v>
      </c>
      <c r="G36" s="45">
        <f t="shared" si="2"/>
        <v>1050.2</v>
      </c>
      <c r="H36" s="46"/>
    </row>
    <row r="37" spans="1:8" ht="15.75" x14ac:dyDescent="0.25">
      <c r="A37" s="34" t="s">
        <v>196</v>
      </c>
      <c r="B37" s="30" t="s">
        <v>111</v>
      </c>
      <c r="C37" s="30">
        <v>2</v>
      </c>
      <c r="D37" s="45">
        <v>1525</v>
      </c>
      <c r="E37" s="45">
        <f t="shared" si="0"/>
        <v>274.5</v>
      </c>
      <c r="F37" s="45">
        <f t="shared" si="1"/>
        <v>1799.5</v>
      </c>
      <c r="G37" s="45">
        <f t="shared" si="2"/>
        <v>3599</v>
      </c>
      <c r="H37" s="46" t="s">
        <v>163</v>
      </c>
    </row>
    <row r="38" spans="1:8" ht="15.75" x14ac:dyDescent="0.25">
      <c r="A38" s="34" t="s">
        <v>164</v>
      </c>
      <c r="B38" s="30" t="s">
        <v>111</v>
      </c>
      <c r="C38" s="30">
        <v>10</v>
      </c>
      <c r="D38" s="45">
        <v>1125</v>
      </c>
      <c r="E38" s="45">
        <f t="shared" si="0"/>
        <v>202.5</v>
      </c>
      <c r="F38" s="45">
        <f t="shared" si="1"/>
        <v>1327.5</v>
      </c>
      <c r="G38" s="45">
        <f t="shared" si="2"/>
        <v>13275</v>
      </c>
      <c r="H38" s="46" t="s">
        <v>165</v>
      </c>
    </row>
    <row r="39" spans="1:8" ht="15.75" x14ac:dyDescent="0.25">
      <c r="A39" s="34" t="s">
        <v>166</v>
      </c>
      <c r="B39" s="30" t="s">
        <v>11</v>
      </c>
      <c r="C39" s="30">
        <v>15</v>
      </c>
      <c r="D39" s="45">
        <v>155</v>
      </c>
      <c r="E39" s="45">
        <f t="shared" si="0"/>
        <v>27.9</v>
      </c>
      <c r="F39" s="45">
        <f t="shared" si="1"/>
        <v>182.9</v>
      </c>
      <c r="G39" s="45">
        <f t="shared" si="2"/>
        <v>2743.5</v>
      </c>
      <c r="H39" s="46"/>
    </row>
    <row r="40" spans="1:8" ht="15.75" x14ac:dyDescent="0.25">
      <c r="A40" s="34" t="s">
        <v>201</v>
      </c>
      <c r="B40" s="30" t="s">
        <v>11</v>
      </c>
      <c r="C40" s="30">
        <v>3</v>
      </c>
      <c r="D40" s="45">
        <v>275</v>
      </c>
      <c r="E40" s="45">
        <f t="shared" si="0"/>
        <v>49.5</v>
      </c>
      <c r="F40" s="58">
        <f t="shared" si="1"/>
        <v>324.5</v>
      </c>
      <c r="G40" s="45">
        <f t="shared" si="2"/>
        <v>973.5</v>
      </c>
      <c r="H40" s="46"/>
    </row>
    <row r="41" spans="1:8" ht="15.75" x14ac:dyDescent="0.25">
      <c r="A41" s="34" t="s">
        <v>202</v>
      </c>
      <c r="B41" s="30" t="s">
        <v>11</v>
      </c>
      <c r="C41" s="30">
        <v>9</v>
      </c>
      <c r="D41" s="45">
        <v>275</v>
      </c>
      <c r="E41" s="116">
        <f t="shared" si="0"/>
        <v>49.5</v>
      </c>
      <c r="F41" s="118">
        <f t="shared" si="1"/>
        <v>324.5</v>
      </c>
      <c r="G41" s="117">
        <f t="shared" si="2"/>
        <v>2920.5</v>
      </c>
      <c r="H41" s="46" t="s">
        <v>167</v>
      </c>
    </row>
    <row r="42" spans="1:8" ht="16.5" thickBot="1" x14ac:dyDescent="0.3">
      <c r="A42" s="91" t="s">
        <v>224</v>
      </c>
      <c r="B42" s="14"/>
      <c r="C42" s="14"/>
      <c r="D42" s="50">
        <f>SUM(D12:D41)</f>
        <v>11137.32</v>
      </c>
      <c r="E42" s="50">
        <f>SUM(E12:E41)</f>
        <v>2004.7175999999999</v>
      </c>
      <c r="F42" s="52"/>
      <c r="G42" s="50">
        <f>SUM(G12:G41)</f>
        <v>184647.43840000001</v>
      </c>
      <c r="H42" s="14"/>
    </row>
    <row r="43" spans="1:8" ht="15.75" x14ac:dyDescent="0.25">
      <c r="A43" s="91"/>
      <c r="B43" s="14"/>
      <c r="C43" s="14"/>
      <c r="D43" s="52"/>
      <c r="E43" s="52"/>
      <c r="F43" s="52"/>
      <c r="G43" s="52"/>
      <c r="H43" s="14"/>
    </row>
    <row r="44" spans="1:8" ht="15.75" x14ac:dyDescent="0.25">
      <c r="A44" s="9"/>
      <c r="B44" s="14"/>
      <c r="C44" s="51"/>
      <c r="D44" s="52"/>
      <c r="E44" s="52"/>
      <c r="F44" s="52"/>
      <c r="G44" s="52"/>
      <c r="H44" s="14"/>
    </row>
    <row r="45" spans="1:8" ht="16.5" thickBot="1" x14ac:dyDescent="0.3">
      <c r="A45" s="14"/>
      <c r="B45" s="14"/>
      <c r="C45" s="14"/>
      <c r="D45" s="14"/>
      <c r="E45" s="14"/>
      <c r="F45" s="14"/>
      <c r="G45" s="14"/>
      <c r="H45" s="14"/>
    </row>
    <row r="46" spans="1:8" ht="16.5" thickBot="1" x14ac:dyDescent="0.3">
      <c r="A46" s="121" t="s">
        <v>170</v>
      </c>
      <c r="B46" s="122"/>
      <c r="C46" s="123"/>
      <c r="D46" s="122"/>
      <c r="E46" s="122"/>
      <c r="F46" s="123"/>
      <c r="G46" s="122"/>
      <c r="H46" s="124"/>
    </row>
    <row r="47" spans="1:8" ht="30" customHeight="1" thickBot="1" x14ac:dyDescent="0.25">
      <c r="A47" s="53" t="s">
        <v>2</v>
      </c>
      <c r="B47" s="54" t="s">
        <v>104</v>
      </c>
      <c r="C47" s="55" t="s">
        <v>4</v>
      </c>
      <c r="D47" s="15" t="s">
        <v>105</v>
      </c>
      <c r="E47" s="56" t="s">
        <v>106</v>
      </c>
      <c r="F47" s="55" t="s">
        <v>7</v>
      </c>
      <c r="G47" s="15" t="s">
        <v>8</v>
      </c>
      <c r="H47" s="18" t="s">
        <v>9</v>
      </c>
    </row>
    <row r="48" spans="1:8" ht="15.75" x14ac:dyDescent="0.25">
      <c r="A48" s="97" t="s">
        <v>225</v>
      </c>
      <c r="B48" s="80" t="s">
        <v>190</v>
      </c>
      <c r="C48" s="30">
        <v>37</v>
      </c>
      <c r="D48" s="45">
        <v>700</v>
      </c>
      <c r="E48" s="45">
        <f t="shared" ref="E48:E77" si="3">+D48*18%</f>
        <v>126</v>
      </c>
      <c r="F48" s="45">
        <f t="shared" ref="F48:F77" si="4">E48+D48</f>
        <v>826</v>
      </c>
      <c r="G48" s="45">
        <f>F48*C48</f>
        <v>30562</v>
      </c>
      <c r="H48" s="46"/>
    </row>
    <row r="49" spans="1:8" ht="15.75" x14ac:dyDescent="0.25">
      <c r="A49" s="98" t="s">
        <v>191</v>
      </c>
      <c r="B49" s="80" t="s">
        <v>139</v>
      </c>
      <c r="C49" s="30">
        <v>10</v>
      </c>
      <c r="D49" s="45">
        <v>470</v>
      </c>
      <c r="E49" s="45">
        <f t="shared" si="3"/>
        <v>84.6</v>
      </c>
      <c r="F49" s="45">
        <f t="shared" si="4"/>
        <v>554.6</v>
      </c>
      <c r="G49" s="45">
        <f t="shared" ref="G49:G77" si="5">F49*C49</f>
        <v>5546</v>
      </c>
      <c r="H49" s="46"/>
    </row>
    <row r="50" spans="1:8" ht="15.75" x14ac:dyDescent="0.25">
      <c r="A50" s="98" t="s">
        <v>140</v>
      </c>
      <c r="B50" s="80" t="s">
        <v>139</v>
      </c>
      <c r="C50" s="30">
        <v>6</v>
      </c>
      <c r="D50" s="45">
        <v>535</v>
      </c>
      <c r="E50" s="45">
        <f t="shared" si="3"/>
        <v>96.3</v>
      </c>
      <c r="F50" s="45">
        <f t="shared" si="4"/>
        <v>631.29999999999995</v>
      </c>
      <c r="G50" s="45">
        <f t="shared" si="5"/>
        <v>3787.7999999999997</v>
      </c>
      <c r="H50" s="47"/>
    </row>
    <row r="51" spans="1:8" ht="15.75" x14ac:dyDescent="0.25">
      <c r="A51" s="98" t="s">
        <v>141</v>
      </c>
      <c r="B51" s="80" t="s">
        <v>11</v>
      </c>
      <c r="C51" s="30">
        <v>44</v>
      </c>
      <c r="D51" s="45">
        <v>15</v>
      </c>
      <c r="E51" s="45">
        <f t="shared" si="3"/>
        <v>2.6999999999999997</v>
      </c>
      <c r="F51" s="45">
        <f t="shared" si="4"/>
        <v>17.7</v>
      </c>
      <c r="G51" s="45">
        <f t="shared" si="5"/>
        <v>778.8</v>
      </c>
      <c r="H51" s="46"/>
    </row>
    <row r="52" spans="1:8" ht="15.75" x14ac:dyDescent="0.25">
      <c r="A52" s="98" t="s">
        <v>142</v>
      </c>
      <c r="B52" s="80" t="s">
        <v>11</v>
      </c>
      <c r="C52" s="30">
        <v>35</v>
      </c>
      <c r="D52" s="45">
        <v>15</v>
      </c>
      <c r="E52" s="45">
        <f t="shared" si="3"/>
        <v>2.6999999999999997</v>
      </c>
      <c r="F52" s="45">
        <f t="shared" si="4"/>
        <v>17.7</v>
      </c>
      <c r="G52" s="45">
        <f t="shared" si="5"/>
        <v>619.5</v>
      </c>
      <c r="H52" s="46"/>
    </row>
    <row r="53" spans="1:8" ht="15.75" x14ac:dyDescent="0.25">
      <c r="A53" s="98" t="s">
        <v>143</v>
      </c>
      <c r="B53" s="80" t="s">
        <v>11</v>
      </c>
      <c r="C53" s="30">
        <v>19</v>
      </c>
      <c r="D53" s="45">
        <v>55</v>
      </c>
      <c r="E53" s="45">
        <f t="shared" si="3"/>
        <v>9.9</v>
      </c>
      <c r="F53" s="45">
        <f t="shared" si="4"/>
        <v>64.900000000000006</v>
      </c>
      <c r="G53" s="45">
        <f t="shared" si="5"/>
        <v>1233.1000000000001</v>
      </c>
      <c r="H53" s="46"/>
    </row>
    <row r="54" spans="1:8" ht="15.75" x14ac:dyDescent="0.25">
      <c r="A54" s="98" t="s">
        <v>144</v>
      </c>
      <c r="B54" s="80" t="s">
        <v>190</v>
      </c>
      <c r="C54" s="30">
        <v>86</v>
      </c>
      <c r="D54" s="45">
        <v>55</v>
      </c>
      <c r="E54" s="45">
        <f t="shared" si="3"/>
        <v>9.9</v>
      </c>
      <c r="F54" s="45">
        <f t="shared" si="4"/>
        <v>64.900000000000006</v>
      </c>
      <c r="G54" s="45">
        <f t="shared" si="5"/>
        <v>5581.4000000000005</v>
      </c>
      <c r="H54" s="46"/>
    </row>
    <row r="55" spans="1:8" ht="15.75" x14ac:dyDescent="0.25">
      <c r="A55" s="98" t="s">
        <v>192</v>
      </c>
      <c r="B55" s="80" t="s">
        <v>11</v>
      </c>
      <c r="C55" s="30">
        <v>10</v>
      </c>
      <c r="D55" s="45">
        <v>175</v>
      </c>
      <c r="E55" s="45">
        <f t="shared" si="3"/>
        <v>31.5</v>
      </c>
      <c r="F55" s="45">
        <f t="shared" si="4"/>
        <v>206.5</v>
      </c>
      <c r="G55" s="45">
        <f t="shared" si="5"/>
        <v>2065</v>
      </c>
      <c r="H55" s="46"/>
    </row>
    <row r="56" spans="1:8" ht="15.75" x14ac:dyDescent="0.25">
      <c r="A56" s="98" t="s">
        <v>226</v>
      </c>
      <c r="B56" s="80" t="s">
        <v>190</v>
      </c>
      <c r="C56" s="30">
        <v>61</v>
      </c>
      <c r="D56" s="45">
        <v>110</v>
      </c>
      <c r="E56" s="45">
        <f t="shared" si="3"/>
        <v>19.8</v>
      </c>
      <c r="F56" s="45">
        <f t="shared" si="4"/>
        <v>129.80000000000001</v>
      </c>
      <c r="G56" s="45">
        <f t="shared" si="5"/>
        <v>7917.8000000000011</v>
      </c>
      <c r="H56" s="46"/>
    </row>
    <row r="57" spans="1:8" ht="15.75" x14ac:dyDescent="0.25">
      <c r="A57" s="98" t="s">
        <v>145</v>
      </c>
      <c r="B57" s="80" t="s">
        <v>20</v>
      </c>
      <c r="C57" s="30">
        <v>34</v>
      </c>
      <c r="D57" s="45">
        <v>65</v>
      </c>
      <c r="E57" s="45">
        <f t="shared" si="3"/>
        <v>11.7</v>
      </c>
      <c r="F57" s="45">
        <f t="shared" si="4"/>
        <v>76.7</v>
      </c>
      <c r="G57" s="45">
        <f t="shared" si="5"/>
        <v>2607.8000000000002</v>
      </c>
      <c r="H57" s="46" t="s">
        <v>146</v>
      </c>
    </row>
    <row r="58" spans="1:8" ht="15.75" x14ac:dyDescent="0.25">
      <c r="A58" s="98" t="s">
        <v>147</v>
      </c>
      <c r="B58" s="80" t="s">
        <v>11</v>
      </c>
      <c r="C58" s="30">
        <v>28</v>
      </c>
      <c r="D58" s="45">
        <v>125</v>
      </c>
      <c r="E58" s="45">
        <f t="shared" si="3"/>
        <v>22.5</v>
      </c>
      <c r="F58" s="45">
        <f t="shared" si="4"/>
        <v>147.5</v>
      </c>
      <c r="G58" s="45">
        <f t="shared" si="5"/>
        <v>4130</v>
      </c>
      <c r="H58" s="46"/>
    </row>
    <row r="59" spans="1:8" ht="15.75" x14ac:dyDescent="0.25">
      <c r="A59" s="98" t="s">
        <v>193</v>
      </c>
      <c r="B59" s="80" t="s">
        <v>20</v>
      </c>
      <c r="C59" s="30">
        <v>2</v>
      </c>
      <c r="D59" s="45">
        <v>91</v>
      </c>
      <c r="E59" s="45">
        <f t="shared" si="3"/>
        <v>16.38</v>
      </c>
      <c r="F59" s="45">
        <f t="shared" si="4"/>
        <v>107.38</v>
      </c>
      <c r="G59" s="45">
        <f t="shared" si="5"/>
        <v>214.76</v>
      </c>
      <c r="H59" s="46"/>
    </row>
    <row r="60" spans="1:8" ht="15.75" x14ac:dyDescent="0.25">
      <c r="A60" s="98" t="s">
        <v>194</v>
      </c>
      <c r="B60" s="80" t="s">
        <v>20</v>
      </c>
      <c r="C60" s="30">
        <v>97</v>
      </c>
      <c r="D60" s="45">
        <v>435</v>
      </c>
      <c r="E60" s="45">
        <f t="shared" si="3"/>
        <v>78.3</v>
      </c>
      <c r="F60" s="45">
        <f t="shared" si="4"/>
        <v>513.29999999999995</v>
      </c>
      <c r="G60" s="45">
        <f t="shared" si="5"/>
        <v>49790.1</v>
      </c>
      <c r="H60" s="46"/>
    </row>
    <row r="61" spans="1:8" ht="15.75" x14ac:dyDescent="0.25">
      <c r="A61" s="98" t="s">
        <v>153</v>
      </c>
      <c r="B61" s="80" t="s">
        <v>20</v>
      </c>
      <c r="C61" s="30">
        <v>1</v>
      </c>
      <c r="D61" s="45">
        <v>820.32</v>
      </c>
      <c r="E61" s="45">
        <f t="shared" si="3"/>
        <v>147.6576</v>
      </c>
      <c r="F61" s="45">
        <f t="shared" si="4"/>
        <v>967.97760000000005</v>
      </c>
      <c r="G61" s="45">
        <f t="shared" si="5"/>
        <v>967.97760000000005</v>
      </c>
      <c r="H61" s="46"/>
    </row>
    <row r="62" spans="1:8" ht="15.75" x14ac:dyDescent="0.25">
      <c r="A62" s="98" t="s">
        <v>154</v>
      </c>
      <c r="B62" s="80" t="s">
        <v>190</v>
      </c>
      <c r="C62" s="30">
        <v>34</v>
      </c>
      <c r="D62" s="45">
        <v>700</v>
      </c>
      <c r="E62" s="45">
        <f t="shared" si="3"/>
        <v>126</v>
      </c>
      <c r="F62" s="45">
        <f t="shared" si="4"/>
        <v>826</v>
      </c>
      <c r="G62" s="45">
        <f t="shared" si="5"/>
        <v>28084</v>
      </c>
      <c r="H62" s="46"/>
    </row>
    <row r="63" spans="1:8" ht="15.75" x14ac:dyDescent="0.25">
      <c r="A63" s="98" t="s">
        <v>155</v>
      </c>
      <c r="B63" s="80" t="s">
        <v>11</v>
      </c>
      <c r="C63" s="30">
        <v>64</v>
      </c>
      <c r="D63" s="45">
        <v>67</v>
      </c>
      <c r="E63" s="45">
        <f t="shared" si="3"/>
        <v>12.059999999999999</v>
      </c>
      <c r="F63" s="45">
        <f t="shared" si="4"/>
        <v>79.06</v>
      </c>
      <c r="G63" s="45">
        <f t="shared" si="5"/>
        <v>5059.84</v>
      </c>
      <c r="H63" s="48" t="s">
        <v>156</v>
      </c>
    </row>
    <row r="64" spans="1:8" ht="15.75" x14ac:dyDescent="0.25">
      <c r="A64" s="98" t="s">
        <v>157</v>
      </c>
      <c r="B64" s="80" t="s">
        <v>190</v>
      </c>
      <c r="C64" s="30">
        <v>21</v>
      </c>
      <c r="D64" s="45">
        <v>110</v>
      </c>
      <c r="E64" s="45">
        <f t="shared" si="3"/>
        <v>19.8</v>
      </c>
      <c r="F64" s="45">
        <f t="shared" si="4"/>
        <v>129.80000000000001</v>
      </c>
      <c r="G64" s="45">
        <f t="shared" si="5"/>
        <v>2725.8</v>
      </c>
      <c r="H64" s="46"/>
    </row>
    <row r="65" spans="1:8" ht="15.75" x14ac:dyDescent="0.25">
      <c r="A65" s="98" t="s">
        <v>158</v>
      </c>
      <c r="B65" s="80" t="s">
        <v>11</v>
      </c>
      <c r="C65" s="30">
        <v>60</v>
      </c>
      <c r="D65" s="45">
        <v>45</v>
      </c>
      <c r="E65" s="45">
        <f t="shared" si="3"/>
        <v>8.1</v>
      </c>
      <c r="F65" s="45">
        <f t="shared" si="4"/>
        <v>53.1</v>
      </c>
      <c r="G65" s="45">
        <f t="shared" si="5"/>
        <v>3186</v>
      </c>
      <c r="H65" s="46"/>
    </row>
    <row r="66" spans="1:8" ht="15.75" x14ac:dyDescent="0.25">
      <c r="A66" s="98" t="s">
        <v>160</v>
      </c>
      <c r="B66" s="80" t="s">
        <v>190</v>
      </c>
      <c r="C66" s="30">
        <v>88</v>
      </c>
      <c r="D66" s="45">
        <v>230</v>
      </c>
      <c r="E66" s="45">
        <f t="shared" si="3"/>
        <v>41.4</v>
      </c>
      <c r="F66" s="45">
        <f t="shared" si="4"/>
        <v>271.39999999999998</v>
      </c>
      <c r="G66" s="45">
        <f t="shared" si="5"/>
        <v>23883.199999999997</v>
      </c>
      <c r="H66" s="46"/>
    </row>
    <row r="67" spans="1:8" ht="15.75" x14ac:dyDescent="0.25">
      <c r="A67" s="98" t="s">
        <v>161</v>
      </c>
      <c r="B67" s="80" t="s">
        <v>190</v>
      </c>
      <c r="C67" s="30">
        <v>21</v>
      </c>
      <c r="D67" s="45">
        <v>110</v>
      </c>
      <c r="E67" s="45">
        <f t="shared" si="3"/>
        <v>19.8</v>
      </c>
      <c r="F67" s="45">
        <f t="shared" si="4"/>
        <v>129.80000000000001</v>
      </c>
      <c r="G67" s="45">
        <f t="shared" si="5"/>
        <v>2725.8</v>
      </c>
      <c r="H67" s="46"/>
    </row>
    <row r="68" spans="1:8" ht="15.75" x14ac:dyDescent="0.25">
      <c r="A68" s="98" t="s">
        <v>221</v>
      </c>
      <c r="B68" s="80" t="s">
        <v>20</v>
      </c>
      <c r="C68" s="30">
        <v>44</v>
      </c>
      <c r="D68" s="45">
        <v>230</v>
      </c>
      <c r="E68" s="45">
        <f t="shared" si="3"/>
        <v>41.4</v>
      </c>
      <c r="F68" s="45">
        <f t="shared" si="4"/>
        <v>271.39999999999998</v>
      </c>
      <c r="G68" s="45">
        <f t="shared" si="5"/>
        <v>11941.599999999999</v>
      </c>
      <c r="H68" s="46" t="s">
        <v>135</v>
      </c>
    </row>
    <row r="69" spans="1:8" ht="15.75" x14ac:dyDescent="0.25">
      <c r="A69" s="98" t="s">
        <v>195</v>
      </c>
      <c r="B69" s="80" t="s">
        <v>20</v>
      </c>
      <c r="C69" s="30">
        <v>6</v>
      </c>
      <c r="D69" s="45">
        <v>825</v>
      </c>
      <c r="E69" s="45">
        <f t="shared" si="3"/>
        <v>148.5</v>
      </c>
      <c r="F69" s="45">
        <f t="shared" si="4"/>
        <v>973.5</v>
      </c>
      <c r="G69" s="45">
        <f t="shared" si="5"/>
        <v>5841</v>
      </c>
      <c r="H69" s="46"/>
    </row>
    <row r="70" spans="1:8" ht="15.75" x14ac:dyDescent="0.25">
      <c r="A70" s="98" t="s">
        <v>162</v>
      </c>
      <c r="B70" s="80" t="s">
        <v>11</v>
      </c>
      <c r="C70" s="30">
        <v>6</v>
      </c>
      <c r="D70" s="45">
        <v>89</v>
      </c>
      <c r="E70" s="45">
        <f t="shared" si="3"/>
        <v>16.02</v>
      </c>
      <c r="F70" s="45">
        <f t="shared" si="4"/>
        <v>105.02</v>
      </c>
      <c r="G70" s="45">
        <f t="shared" si="5"/>
        <v>630.12</v>
      </c>
      <c r="H70" s="46"/>
    </row>
    <row r="71" spans="1:8" ht="15.75" x14ac:dyDescent="0.25">
      <c r="A71" s="98" t="s">
        <v>196</v>
      </c>
      <c r="B71" s="80" t="s">
        <v>111</v>
      </c>
      <c r="C71" s="30">
        <v>35</v>
      </c>
      <c r="D71" s="45">
        <v>1525</v>
      </c>
      <c r="E71" s="45">
        <f t="shared" si="3"/>
        <v>274.5</v>
      </c>
      <c r="F71" s="45">
        <f t="shared" si="4"/>
        <v>1799.5</v>
      </c>
      <c r="G71" s="45">
        <f t="shared" si="5"/>
        <v>62982.5</v>
      </c>
      <c r="H71" s="46"/>
    </row>
    <row r="72" spans="1:8" ht="15.75" x14ac:dyDescent="0.25">
      <c r="A72" s="98" t="s">
        <v>164</v>
      </c>
      <c r="B72" s="80" t="s">
        <v>20</v>
      </c>
      <c r="C72" s="57">
        <v>15</v>
      </c>
      <c r="D72" s="45">
        <v>1125</v>
      </c>
      <c r="E72" s="45">
        <f t="shared" si="3"/>
        <v>202.5</v>
      </c>
      <c r="F72" s="45">
        <f t="shared" si="4"/>
        <v>1327.5</v>
      </c>
      <c r="G72" s="45">
        <f t="shared" si="5"/>
        <v>19912.5</v>
      </c>
      <c r="H72" s="46" t="s">
        <v>197</v>
      </c>
    </row>
    <row r="73" spans="1:8" ht="15.75" x14ac:dyDescent="0.25">
      <c r="A73" s="98" t="s">
        <v>198</v>
      </c>
      <c r="B73" s="80" t="s">
        <v>20</v>
      </c>
      <c r="C73" s="57">
        <v>22</v>
      </c>
      <c r="D73" s="45">
        <v>110</v>
      </c>
      <c r="E73" s="45">
        <f t="shared" si="3"/>
        <v>19.8</v>
      </c>
      <c r="F73" s="45">
        <f t="shared" si="4"/>
        <v>129.80000000000001</v>
      </c>
      <c r="G73" s="45">
        <f t="shared" si="5"/>
        <v>2855.6000000000004</v>
      </c>
      <c r="H73" s="46"/>
    </row>
    <row r="74" spans="1:8" ht="15.75" x14ac:dyDescent="0.25">
      <c r="A74" s="98" t="s">
        <v>199</v>
      </c>
      <c r="B74" s="80" t="s">
        <v>11</v>
      </c>
      <c r="C74" s="57">
        <v>6</v>
      </c>
      <c r="D74" s="45">
        <v>750</v>
      </c>
      <c r="E74" s="45">
        <f t="shared" si="3"/>
        <v>135</v>
      </c>
      <c r="F74" s="45">
        <f t="shared" si="4"/>
        <v>885</v>
      </c>
      <c r="G74" s="45">
        <f t="shared" si="5"/>
        <v>5310</v>
      </c>
      <c r="H74" s="46"/>
    </row>
    <row r="75" spans="1:8" ht="15.75" x14ac:dyDescent="0.25">
      <c r="A75" s="98" t="s">
        <v>200</v>
      </c>
      <c r="B75" s="80" t="s">
        <v>11</v>
      </c>
      <c r="C75" s="30">
        <v>9</v>
      </c>
      <c r="D75" s="45">
        <v>130</v>
      </c>
      <c r="E75" s="45">
        <f t="shared" si="3"/>
        <v>23.4</v>
      </c>
      <c r="F75" s="45">
        <f t="shared" si="4"/>
        <v>153.4</v>
      </c>
      <c r="G75" s="45">
        <f t="shared" si="5"/>
        <v>1380.6000000000001</v>
      </c>
      <c r="H75" s="46"/>
    </row>
    <row r="76" spans="1:8" ht="15.75" x14ac:dyDescent="0.25">
      <c r="A76" s="98" t="s">
        <v>201</v>
      </c>
      <c r="B76" s="80" t="s">
        <v>11</v>
      </c>
      <c r="C76" s="30">
        <v>13</v>
      </c>
      <c r="D76" s="45">
        <v>275</v>
      </c>
      <c r="E76" s="45">
        <f t="shared" si="3"/>
        <v>49.5</v>
      </c>
      <c r="F76" s="58">
        <f t="shared" si="4"/>
        <v>324.5</v>
      </c>
      <c r="G76" s="45">
        <f t="shared" si="5"/>
        <v>4218.5</v>
      </c>
      <c r="H76" s="46"/>
    </row>
    <row r="77" spans="1:8" ht="15.75" x14ac:dyDescent="0.25">
      <c r="A77" s="98" t="s">
        <v>202</v>
      </c>
      <c r="B77" s="80" t="s">
        <v>11</v>
      </c>
      <c r="C77" s="30">
        <v>8</v>
      </c>
      <c r="D77" s="58">
        <v>275</v>
      </c>
      <c r="E77" s="119">
        <f t="shared" si="3"/>
        <v>49.5</v>
      </c>
      <c r="F77" s="118">
        <f t="shared" si="4"/>
        <v>324.5</v>
      </c>
      <c r="G77" s="120">
        <f t="shared" si="5"/>
        <v>2596</v>
      </c>
      <c r="H77" s="46" t="s">
        <v>167</v>
      </c>
    </row>
    <row r="78" spans="1:8" ht="16.5" thickBot="1" x14ac:dyDescent="0.3">
      <c r="A78" s="92" t="s">
        <v>223</v>
      </c>
      <c r="B78" s="14"/>
      <c r="C78" s="14"/>
      <c r="D78" s="59">
        <f>SUM(D48:D77)</f>
        <v>10262.32</v>
      </c>
      <c r="E78" s="59">
        <f>SUM(E48:E77)</f>
        <v>1847.2175999999997</v>
      </c>
      <c r="F78" s="52"/>
      <c r="G78" s="59">
        <f>SUM(G48:G77)</f>
        <v>299135.09759999998</v>
      </c>
      <c r="H78" s="14"/>
    </row>
    <row r="79" spans="1:8" ht="15.75" x14ac:dyDescent="0.25">
      <c r="A79" s="92"/>
      <c r="B79" s="14"/>
      <c r="C79" s="14"/>
      <c r="D79" s="52"/>
      <c r="E79" s="52"/>
      <c r="F79" s="52"/>
      <c r="G79" s="52"/>
      <c r="H79" s="14"/>
    </row>
    <row r="80" spans="1:8" ht="15.75" x14ac:dyDescent="0.25">
      <c r="A80" s="14"/>
      <c r="B80" s="14"/>
      <c r="C80" s="14"/>
      <c r="D80" s="14"/>
      <c r="E80" s="14"/>
      <c r="F80" s="14"/>
      <c r="G80" s="14"/>
      <c r="H80" s="14"/>
    </row>
    <row r="81" spans="1:8" ht="16.5" thickBot="1" x14ac:dyDescent="0.3">
      <c r="A81" s="14"/>
      <c r="B81" s="14"/>
      <c r="C81" s="14"/>
      <c r="D81" s="14"/>
      <c r="E81" s="14"/>
      <c r="F81" s="14"/>
      <c r="G81" s="14"/>
      <c r="H81" s="14"/>
    </row>
    <row r="82" spans="1:8" ht="16.5" thickBot="1" x14ac:dyDescent="0.3">
      <c r="A82" s="121" t="s">
        <v>203</v>
      </c>
      <c r="B82" s="122"/>
      <c r="C82" s="123"/>
      <c r="D82" s="122"/>
      <c r="E82" s="122"/>
      <c r="F82" s="123"/>
      <c r="G82" s="122"/>
      <c r="H82" s="124"/>
    </row>
    <row r="83" spans="1:8" ht="30" customHeight="1" thickBot="1" x14ac:dyDescent="0.25">
      <c r="A83" s="53" t="s">
        <v>2</v>
      </c>
      <c r="B83" s="54" t="s">
        <v>104</v>
      </c>
      <c r="C83" s="55" t="s">
        <v>4</v>
      </c>
      <c r="D83" s="15" t="s">
        <v>105</v>
      </c>
      <c r="E83" s="56" t="s">
        <v>106</v>
      </c>
      <c r="F83" s="55" t="s">
        <v>7</v>
      </c>
      <c r="G83" s="15" t="s">
        <v>8</v>
      </c>
      <c r="H83" s="18" t="s">
        <v>9</v>
      </c>
    </row>
    <row r="84" spans="1:8" ht="15.75" x14ac:dyDescent="0.25">
      <c r="A84" s="97" t="s">
        <v>225</v>
      </c>
      <c r="B84" s="80" t="s">
        <v>190</v>
      </c>
      <c r="C84" s="30">
        <v>35</v>
      </c>
      <c r="D84" s="45">
        <v>700</v>
      </c>
      <c r="E84" s="45">
        <f t="shared" ref="E84:E113" si="6">+D84*18%</f>
        <v>126</v>
      </c>
      <c r="F84" s="45">
        <f t="shared" ref="F84:F113" si="7">E84+D84</f>
        <v>826</v>
      </c>
      <c r="G84" s="45">
        <f>F84*C84</f>
        <v>28910</v>
      </c>
      <c r="H84" s="46"/>
    </row>
    <row r="85" spans="1:8" ht="15.75" x14ac:dyDescent="0.25">
      <c r="A85" s="98" t="s">
        <v>191</v>
      </c>
      <c r="B85" s="80" t="s">
        <v>139</v>
      </c>
      <c r="C85" s="30">
        <v>10</v>
      </c>
      <c r="D85" s="45">
        <v>470</v>
      </c>
      <c r="E85" s="45">
        <f t="shared" si="6"/>
        <v>84.6</v>
      </c>
      <c r="F85" s="45">
        <f t="shared" si="7"/>
        <v>554.6</v>
      </c>
      <c r="G85" s="45">
        <f t="shared" ref="G85:G113" si="8">F85*C85</f>
        <v>5546</v>
      </c>
      <c r="H85" s="46"/>
    </row>
    <row r="86" spans="1:8" ht="15.75" x14ac:dyDescent="0.25">
      <c r="A86" s="98" t="s">
        <v>140</v>
      </c>
      <c r="B86" s="80" t="s">
        <v>139</v>
      </c>
      <c r="C86" s="30">
        <v>6</v>
      </c>
      <c r="D86" s="45">
        <v>535</v>
      </c>
      <c r="E86" s="45">
        <f t="shared" si="6"/>
        <v>96.3</v>
      </c>
      <c r="F86" s="45">
        <f t="shared" si="7"/>
        <v>631.29999999999995</v>
      </c>
      <c r="G86" s="45">
        <f t="shared" si="8"/>
        <v>3787.7999999999997</v>
      </c>
      <c r="H86" s="47"/>
    </row>
    <row r="87" spans="1:8" ht="15.75" x14ac:dyDescent="0.25">
      <c r="A87" s="98" t="s">
        <v>141</v>
      </c>
      <c r="B87" s="80" t="s">
        <v>11</v>
      </c>
      <c r="C87" s="30">
        <v>44</v>
      </c>
      <c r="D87" s="45">
        <v>15</v>
      </c>
      <c r="E87" s="45">
        <f t="shared" si="6"/>
        <v>2.6999999999999997</v>
      </c>
      <c r="F87" s="45">
        <f t="shared" si="7"/>
        <v>17.7</v>
      </c>
      <c r="G87" s="45">
        <f t="shared" si="8"/>
        <v>778.8</v>
      </c>
      <c r="H87" s="46"/>
    </row>
    <row r="88" spans="1:8" ht="15.75" x14ac:dyDescent="0.25">
      <c r="A88" s="98" t="s">
        <v>142</v>
      </c>
      <c r="B88" s="80" t="s">
        <v>11</v>
      </c>
      <c r="C88" s="30">
        <v>33</v>
      </c>
      <c r="D88" s="45">
        <v>15</v>
      </c>
      <c r="E88" s="45">
        <f t="shared" si="6"/>
        <v>2.6999999999999997</v>
      </c>
      <c r="F88" s="45">
        <f t="shared" si="7"/>
        <v>17.7</v>
      </c>
      <c r="G88" s="45">
        <f t="shared" si="8"/>
        <v>584.1</v>
      </c>
      <c r="H88" s="46"/>
    </row>
    <row r="89" spans="1:8" ht="15.75" x14ac:dyDescent="0.25">
      <c r="A89" s="98" t="s">
        <v>143</v>
      </c>
      <c r="B89" s="80" t="s">
        <v>11</v>
      </c>
      <c r="C89" s="30">
        <v>19</v>
      </c>
      <c r="D89" s="45">
        <v>55</v>
      </c>
      <c r="E89" s="45">
        <f t="shared" si="6"/>
        <v>9.9</v>
      </c>
      <c r="F89" s="45">
        <f t="shared" si="7"/>
        <v>64.900000000000006</v>
      </c>
      <c r="G89" s="45">
        <f t="shared" si="8"/>
        <v>1233.1000000000001</v>
      </c>
      <c r="H89" s="46"/>
    </row>
    <row r="90" spans="1:8" ht="15.75" x14ac:dyDescent="0.25">
      <c r="A90" s="98" t="s">
        <v>144</v>
      </c>
      <c r="B90" s="80" t="s">
        <v>190</v>
      </c>
      <c r="C90" s="30">
        <v>81</v>
      </c>
      <c r="D90" s="45">
        <v>55</v>
      </c>
      <c r="E90" s="45">
        <f t="shared" si="6"/>
        <v>9.9</v>
      </c>
      <c r="F90" s="45">
        <f t="shared" si="7"/>
        <v>64.900000000000006</v>
      </c>
      <c r="G90" s="45">
        <f t="shared" si="8"/>
        <v>5256.9000000000005</v>
      </c>
      <c r="H90" s="46"/>
    </row>
    <row r="91" spans="1:8" ht="15.75" x14ac:dyDescent="0.25">
      <c r="A91" s="98" t="s">
        <v>192</v>
      </c>
      <c r="B91" s="80" t="s">
        <v>11</v>
      </c>
      <c r="C91" s="30">
        <v>10</v>
      </c>
      <c r="D91" s="45">
        <v>175</v>
      </c>
      <c r="E91" s="45">
        <f t="shared" si="6"/>
        <v>31.5</v>
      </c>
      <c r="F91" s="45">
        <f t="shared" si="7"/>
        <v>206.5</v>
      </c>
      <c r="G91" s="45">
        <f t="shared" si="8"/>
        <v>2065</v>
      </c>
      <c r="H91" s="46"/>
    </row>
    <row r="92" spans="1:8" ht="15.75" x14ac:dyDescent="0.25">
      <c r="A92" s="98" t="s">
        <v>226</v>
      </c>
      <c r="B92" s="80" t="s">
        <v>190</v>
      </c>
      <c r="C92" s="30">
        <v>58</v>
      </c>
      <c r="D92" s="45">
        <v>110</v>
      </c>
      <c r="E92" s="45">
        <f t="shared" si="6"/>
        <v>19.8</v>
      </c>
      <c r="F92" s="45">
        <f t="shared" si="7"/>
        <v>129.80000000000001</v>
      </c>
      <c r="G92" s="45">
        <f t="shared" si="8"/>
        <v>7528.4000000000005</v>
      </c>
      <c r="H92" s="46"/>
    </row>
    <row r="93" spans="1:8" ht="15.75" x14ac:dyDescent="0.25">
      <c r="A93" s="98" t="s">
        <v>145</v>
      </c>
      <c r="B93" s="80" t="s">
        <v>20</v>
      </c>
      <c r="C93" s="30">
        <v>29</v>
      </c>
      <c r="D93" s="45">
        <v>65</v>
      </c>
      <c r="E93" s="45">
        <f t="shared" si="6"/>
        <v>11.7</v>
      </c>
      <c r="F93" s="45">
        <f t="shared" si="7"/>
        <v>76.7</v>
      </c>
      <c r="G93" s="45">
        <f t="shared" si="8"/>
        <v>2224.3000000000002</v>
      </c>
      <c r="H93" s="46" t="s">
        <v>146</v>
      </c>
    </row>
    <row r="94" spans="1:8" ht="15.75" x14ac:dyDescent="0.25">
      <c r="A94" s="98" t="s">
        <v>147</v>
      </c>
      <c r="B94" s="80" t="s">
        <v>11</v>
      </c>
      <c r="C94" s="30">
        <v>28</v>
      </c>
      <c r="D94" s="45">
        <v>125</v>
      </c>
      <c r="E94" s="45">
        <f t="shared" si="6"/>
        <v>22.5</v>
      </c>
      <c r="F94" s="45">
        <f t="shared" si="7"/>
        <v>147.5</v>
      </c>
      <c r="G94" s="45">
        <f t="shared" si="8"/>
        <v>4130</v>
      </c>
      <c r="H94" s="46"/>
    </row>
    <row r="95" spans="1:8" ht="15.75" x14ac:dyDescent="0.25">
      <c r="A95" s="98" t="s">
        <v>193</v>
      </c>
      <c r="B95" s="80" t="s">
        <v>20</v>
      </c>
      <c r="C95" s="30">
        <v>2</v>
      </c>
      <c r="D95" s="45">
        <v>91</v>
      </c>
      <c r="E95" s="45">
        <f t="shared" si="6"/>
        <v>16.38</v>
      </c>
      <c r="F95" s="45">
        <f t="shared" si="7"/>
        <v>107.38</v>
      </c>
      <c r="G95" s="45">
        <f t="shared" si="8"/>
        <v>214.76</v>
      </c>
      <c r="H95" s="46"/>
    </row>
    <row r="96" spans="1:8" ht="15.75" x14ac:dyDescent="0.25">
      <c r="A96" s="98" t="s">
        <v>194</v>
      </c>
      <c r="B96" s="80" t="s">
        <v>20</v>
      </c>
      <c r="C96" s="30">
        <v>94</v>
      </c>
      <c r="D96" s="45">
        <v>435</v>
      </c>
      <c r="E96" s="45">
        <f t="shared" si="6"/>
        <v>78.3</v>
      </c>
      <c r="F96" s="45">
        <f t="shared" si="7"/>
        <v>513.29999999999995</v>
      </c>
      <c r="G96" s="45">
        <f t="shared" si="8"/>
        <v>48250.2</v>
      </c>
      <c r="H96" s="46"/>
    </row>
    <row r="97" spans="1:8" ht="15.75" x14ac:dyDescent="0.25">
      <c r="A97" s="98" t="s">
        <v>153</v>
      </c>
      <c r="B97" s="80" t="s">
        <v>20</v>
      </c>
      <c r="C97" s="30">
        <v>1</v>
      </c>
      <c r="D97" s="45">
        <v>820.32</v>
      </c>
      <c r="E97" s="45">
        <f t="shared" si="6"/>
        <v>147.6576</v>
      </c>
      <c r="F97" s="45">
        <f t="shared" si="7"/>
        <v>967.97760000000005</v>
      </c>
      <c r="G97" s="45">
        <f t="shared" si="8"/>
        <v>967.97760000000005</v>
      </c>
      <c r="H97" s="46"/>
    </row>
    <row r="98" spans="1:8" ht="15.75" x14ac:dyDescent="0.25">
      <c r="A98" s="98" t="s">
        <v>154</v>
      </c>
      <c r="B98" s="80" t="s">
        <v>190</v>
      </c>
      <c r="C98" s="30">
        <v>32</v>
      </c>
      <c r="D98" s="45">
        <v>700</v>
      </c>
      <c r="E98" s="45">
        <f t="shared" si="6"/>
        <v>126</v>
      </c>
      <c r="F98" s="45">
        <f t="shared" si="7"/>
        <v>826</v>
      </c>
      <c r="G98" s="45">
        <f t="shared" si="8"/>
        <v>26432</v>
      </c>
      <c r="H98" s="46"/>
    </row>
    <row r="99" spans="1:8" ht="15.75" x14ac:dyDescent="0.25">
      <c r="A99" s="98" t="s">
        <v>155</v>
      </c>
      <c r="B99" s="80" t="s">
        <v>11</v>
      </c>
      <c r="C99" s="30">
        <v>52</v>
      </c>
      <c r="D99" s="45">
        <v>67</v>
      </c>
      <c r="E99" s="45">
        <f t="shared" si="6"/>
        <v>12.059999999999999</v>
      </c>
      <c r="F99" s="45">
        <f t="shared" si="7"/>
        <v>79.06</v>
      </c>
      <c r="G99" s="45">
        <f t="shared" si="8"/>
        <v>4111.12</v>
      </c>
      <c r="H99" s="48" t="s">
        <v>156</v>
      </c>
    </row>
    <row r="100" spans="1:8" ht="15.75" x14ac:dyDescent="0.25">
      <c r="A100" s="98" t="s">
        <v>157</v>
      </c>
      <c r="B100" s="80" t="s">
        <v>190</v>
      </c>
      <c r="C100" s="30">
        <v>21</v>
      </c>
      <c r="D100" s="45">
        <v>110</v>
      </c>
      <c r="E100" s="45">
        <f t="shared" si="6"/>
        <v>19.8</v>
      </c>
      <c r="F100" s="45">
        <f t="shared" si="7"/>
        <v>129.80000000000001</v>
      </c>
      <c r="G100" s="45">
        <f t="shared" si="8"/>
        <v>2725.8</v>
      </c>
      <c r="H100" s="46"/>
    </row>
    <row r="101" spans="1:8" ht="15.75" x14ac:dyDescent="0.25">
      <c r="A101" s="98" t="s">
        <v>158</v>
      </c>
      <c r="B101" s="80" t="s">
        <v>11</v>
      </c>
      <c r="C101" s="30">
        <v>3</v>
      </c>
      <c r="D101" s="45">
        <v>45</v>
      </c>
      <c r="E101" s="45">
        <f t="shared" si="6"/>
        <v>8.1</v>
      </c>
      <c r="F101" s="45">
        <f t="shared" si="7"/>
        <v>53.1</v>
      </c>
      <c r="G101" s="45">
        <f t="shared" si="8"/>
        <v>159.30000000000001</v>
      </c>
      <c r="H101" s="46"/>
    </row>
    <row r="102" spans="1:8" ht="15.75" x14ac:dyDescent="0.25">
      <c r="A102" s="98" t="s">
        <v>160</v>
      </c>
      <c r="B102" s="80" t="s">
        <v>190</v>
      </c>
      <c r="C102" s="30">
        <v>88</v>
      </c>
      <c r="D102" s="45">
        <v>230</v>
      </c>
      <c r="E102" s="45">
        <f t="shared" si="6"/>
        <v>41.4</v>
      </c>
      <c r="F102" s="45">
        <f t="shared" si="7"/>
        <v>271.39999999999998</v>
      </c>
      <c r="G102" s="45">
        <f t="shared" si="8"/>
        <v>23883.199999999997</v>
      </c>
      <c r="H102" s="46"/>
    </row>
    <row r="103" spans="1:8" ht="15.75" x14ac:dyDescent="0.25">
      <c r="A103" s="98" t="s">
        <v>161</v>
      </c>
      <c r="B103" s="80" t="s">
        <v>190</v>
      </c>
      <c r="C103" s="30">
        <v>21</v>
      </c>
      <c r="D103" s="45">
        <v>110</v>
      </c>
      <c r="E103" s="45">
        <f t="shared" si="6"/>
        <v>19.8</v>
      </c>
      <c r="F103" s="45">
        <f t="shared" si="7"/>
        <v>129.80000000000001</v>
      </c>
      <c r="G103" s="45">
        <f t="shared" si="8"/>
        <v>2725.8</v>
      </c>
      <c r="H103" s="46"/>
    </row>
    <row r="104" spans="1:8" ht="15.75" x14ac:dyDescent="0.25">
      <c r="A104" s="98" t="s">
        <v>220</v>
      </c>
      <c r="B104" s="80" t="s">
        <v>20</v>
      </c>
      <c r="C104" s="30">
        <v>28</v>
      </c>
      <c r="D104" s="45">
        <v>230</v>
      </c>
      <c r="E104" s="45">
        <f t="shared" si="6"/>
        <v>41.4</v>
      </c>
      <c r="F104" s="45">
        <f t="shared" si="7"/>
        <v>271.39999999999998</v>
      </c>
      <c r="G104" s="45">
        <f t="shared" si="8"/>
        <v>7599.1999999999989</v>
      </c>
      <c r="H104" s="46" t="s">
        <v>135</v>
      </c>
    </row>
    <row r="105" spans="1:8" ht="15.75" x14ac:dyDescent="0.25">
      <c r="A105" s="98" t="s">
        <v>195</v>
      </c>
      <c r="B105" s="80" t="s">
        <v>20</v>
      </c>
      <c r="C105" s="30">
        <v>6</v>
      </c>
      <c r="D105" s="45">
        <v>825</v>
      </c>
      <c r="E105" s="45">
        <f t="shared" si="6"/>
        <v>148.5</v>
      </c>
      <c r="F105" s="45">
        <f t="shared" si="7"/>
        <v>973.5</v>
      </c>
      <c r="G105" s="45">
        <f t="shared" si="8"/>
        <v>5841</v>
      </c>
      <c r="H105" s="46"/>
    </row>
    <row r="106" spans="1:8" ht="15.75" x14ac:dyDescent="0.25">
      <c r="A106" s="98" t="s">
        <v>162</v>
      </c>
      <c r="B106" s="80" t="s">
        <v>11</v>
      </c>
      <c r="C106" s="30">
        <v>16</v>
      </c>
      <c r="D106" s="45">
        <v>89</v>
      </c>
      <c r="E106" s="45">
        <f t="shared" si="6"/>
        <v>16.02</v>
      </c>
      <c r="F106" s="45">
        <f t="shared" si="7"/>
        <v>105.02</v>
      </c>
      <c r="G106" s="45">
        <f t="shared" si="8"/>
        <v>1680.32</v>
      </c>
      <c r="H106" s="46"/>
    </row>
    <row r="107" spans="1:8" ht="15.75" x14ac:dyDescent="0.25">
      <c r="A107" s="98" t="s">
        <v>196</v>
      </c>
      <c r="B107" s="80" t="s">
        <v>111</v>
      </c>
      <c r="C107" s="30">
        <v>34</v>
      </c>
      <c r="D107" s="45">
        <v>1525</v>
      </c>
      <c r="E107" s="45">
        <f t="shared" si="6"/>
        <v>274.5</v>
      </c>
      <c r="F107" s="45">
        <f t="shared" si="7"/>
        <v>1799.5</v>
      </c>
      <c r="G107" s="45">
        <f t="shared" si="8"/>
        <v>61183</v>
      </c>
      <c r="H107" s="46"/>
    </row>
    <row r="108" spans="1:8" ht="15.75" x14ac:dyDescent="0.25">
      <c r="A108" s="98" t="s">
        <v>164</v>
      </c>
      <c r="B108" s="80" t="s">
        <v>20</v>
      </c>
      <c r="C108" s="57">
        <v>15</v>
      </c>
      <c r="D108" s="45">
        <v>1125</v>
      </c>
      <c r="E108" s="45">
        <f t="shared" si="6"/>
        <v>202.5</v>
      </c>
      <c r="F108" s="45">
        <f t="shared" si="7"/>
        <v>1327.5</v>
      </c>
      <c r="G108" s="45">
        <f t="shared" si="8"/>
        <v>19912.5</v>
      </c>
      <c r="H108" s="46" t="s">
        <v>197</v>
      </c>
    </row>
    <row r="109" spans="1:8" ht="15.75" x14ac:dyDescent="0.25">
      <c r="A109" s="98" t="s">
        <v>198</v>
      </c>
      <c r="B109" s="80" t="s">
        <v>20</v>
      </c>
      <c r="C109" s="57">
        <v>12</v>
      </c>
      <c r="D109" s="45">
        <v>110</v>
      </c>
      <c r="E109" s="45">
        <f t="shared" si="6"/>
        <v>19.8</v>
      </c>
      <c r="F109" s="45">
        <f t="shared" si="7"/>
        <v>129.80000000000001</v>
      </c>
      <c r="G109" s="45">
        <f t="shared" si="8"/>
        <v>1557.6000000000001</v>
      </c>
      <c r="H109" s="46"/>
    </row>
    <row r="110" spans="1:8" ht="15.75" x14ac:dyDescent="0.25">
      <c r="A110" s="98" t="s">
        <v>199</v>
      </c>
      <c r="B110" s="80" t="s">
        <v>11</v>
      </c>
      <c r="C110" s="57">
        <v>6</v>
      </c>
      <c r="D110" s="45">
        <v>750</v>
      </c>
      <c r="E110" s="45">
        <f t="shared" si="6"/>
        <v>135</v>
      </c>
      <c r="F110" s="45">
        <f t="shared" si="7"/>
        <v>885</v>
      </c>
      <c r="G110" s="45">
        <f t="shared" si="8"/>
        <v>5310</v>
      </c>
      <c r="H110" s="46"/>
    </row>
    <row r="111" spans="1:8" ht="15.75" x14ac:dyDescent="0.25">
      <c r="A111" s="98" t="s">
        <v>200</v>
      </c>
      <c r="B111" s="80" t="s">
        <v>11</v>
      </c>
      <c r="C111" s="30">
        <v>9</v>
      </c>
      <c r="D111" s="45">
        <v>130</v>
      </c>
      <c r="E111" s="45">
        <f t="shared" si="6"/>
        <v>23.4</v>
      </c>
      <c r="F111" s="45">
        <f t="shared" si="7"/>
        <v>153.4</v>
      </c>
      <c r="G111" s="45">
        <f t="shared" si="8"/>
        <v>1380.6000000000001</v>
      </c>
      <c r="H111" s="46"/>
    </row>
    <row r="112" spans="1:8" ht="15.75" x14ac:dyDescent="0.25">
      <c r="A112" s="98" t="s">
        <v>201</v>
      </c>
      <c r="B112" s="80" t="s">
        <v>11</v>
      </c>
      <c r="C112" s="30">
        <v>13</v>
      </c>
      <c r="D112" s="45">
        <v>275</v>
      </c>
      <c r="E112" s="45">
        <f t="shared" si="6"/>
        <v>49.5</v>
      </c>
      <c r="F112" s="58">
        <f t="shared" si="7"/>
        <v>324.5</v>
      </c>
      <c r="G112" s="45">
        <f t="shared" si="8"/>
        <v>4218.5</v>
      </c>
      <c r="H112" s="46"/>
    </row>
    <row r="113" spans="1:8" ht="15.75" x14ac:dyDescent="0.25">
      <c r="A113" s="98" t="s">
        <v>202</v>
      </c>
      <c r="B113" s="80" t="s">
        <v>11</v>
      </c>
      <c r="C113" s="30">
        <v>8</v>
      </c>
      <c r="D113" s="58">
        <v>275</v>
      </c>
      <c r="E113" s="119">
        <f t="shared" si="6"/>
        <v>49.5</v>
      </c>
      <c r="F113" s="118">
        <f t="shared" si="7"/>
        <v>324.5</v>
      </c>
      <c r="G113" s="120">
        <f t="shared" si="8"/>
        <v>2596</v>
      </c>
      <c r="H113" s="46" t="s">
        <v>167</v>
      </c>
    </row>
    <row r="114" spans="1:8" ht="16.5" thickBot="1" x14ac:dyDescent="0.3">
      <c r="A114" s="92" t="s">
        <v>222</v>
      </c>
      <c r="B114" s="14"/>
      <c r="C114" s="14"/>
      <c r="D114" s="59">
        <f>SUM(D84:D113)</f>
        <v>10262.32</v>
      </c>
      <c r="E114" s="59">
        <f>SUM(E84:E113)</f>
        <v>1847.2175999999997</v>
      </c>
      <c r="F114" s="52"/>
      <c r="G114" s="59">
        <f>SUM(G84:G113)</f>
        <v>282793.27759999997</v>
      </c>
      <c r="H114" s="14"/>
    </row>
  </sheetData>
  <mergeCells count="8">
    <mergeCell ref="A10:H10"/>
    <mergeCell ref="A46:H46"/>
    <mergeCell ref="A82:H82"/>
    <mergeCell ref="A5:H5"/>
    <mergeCell ref="A6:H6"/>
    <mergeCell ref="A7:H7"/>
    <mergeCell ref="A8:H8"/>
    <mergeCell ref="A9:H9"/>
  </mergeCells>
  <pageMargins left="0.47244094488188981" right="0.19685039370078741" top="0.15748031496062992" bottom="0.31496062992125984" header="0.31496062992125984" footer="1.4566929133858268"/>
  <pageSetup scale="90" orientation="portrait" r:id="rId1"/>
  <rowBreaks count="2" manualBreakCount="2">
    <brk id="43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Material gastables</vt:lpstr>
      <vt:lpstr>Insumos</vt:lpstr>
      <vt:lpstr>Limpieza</vt:lpstr>
      <vt:lpstr>Insumos!Área_de_impresión</vt:lpstr>
      <vt:lpstr>Limpieza!Área_de_impresión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Carrasco Acosta</dc:creator>
  <cp:lastModifiedBy>Farah Gonzalez</cp:lastModifiedBy>
  <cp:lastPrinted>2023-01-10T15:43:50Z</cp:lastPrinted>
  <dcterms:created xsi:type="dcterms:W3CDTF">2023-01-04T13:43:01Z</dcterms:created>
  <dcterms:modified xsi:type="dcterms:W3CDTF">2023-01-10T15:43:50Z</dcterms:modified>
</cp:coreProperties>
</file>