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5/"/>
    </mc:Choice>
  </mc:AlternateContent>
  <xr:revisionPtr revIDLastSave="48" documentId="8_{F62EB30D-5913-4801-924E-94D234A69F5E}" xr6:coauthVersionLast="47" xr6:coauthVersionMax="47" xr10:uidLastSave="{343F7C03-47AC-4AF2-BBAE-A3C2F8579C03}"/>
  <bookViews>
    <workbookView xWindow="-120" yWindow="-120" windowWidth="24240" windowHeight="13140" xr2:uid="{5DD5E298-CF3B-490E-B4BF-181933543587}"/>
  </bookViews>
  <sheets>
    <sheet name="CXP, mar. 2025" sheetId="2" r:id="rId1"/>
  </sheets>
  <definedNames>
    <definedName name="_xlnm._FilterDatabase" localSheetId="0" hidden="1">'CXP, mar. 2025'!$B$11:$F$41</definedName>
    <definedName name="_xlnm.Print_Area" localSheetId="0">'CXP, mar. 2025'!$A$1:$G$61</definedName>
    <definedName name="Cuentas_por_pagar022025" localSheetId="0">'CXP, mar. 2025'!$1:$2</definedName>
    <definedName name="CuentasporPagar" localSheetId="0">'CXP, mar. 2025'!$B$3:$F$63</definedName>
    <definedName name="_xlnm.Print_Titles" localSheetId="0">'CXP, mar.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F48" i="2" s="1"/>
  <c r="F50" i="2" s="1"/>
  <c r="F15" i="2"/>
  <c r="F14" i="2"/>
  <c r="F13" i="2"/>
  <c r="F41" i="2" l="1"/>
  <c r="F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Jefry X. Carvajal</author>
    <author>Katherine Sanchez</author>
  </authors>
  <commentList>
    <comment ref="F38" authorId="0" shapeId="0" xr:uid="{4C95FFC3-9349-4A5E-9979-942E76988799}">
      <text>
        <r>
          <rPr>
            <b/>
            <sz val="9"/>
            <color indexed="81"/>
            <rFont val="Tahoma"/>
            <family val="2"/>
          </rPr>
          <t>Jefry X. Carvajal:</t>
        </r>
        <r>
          <rPr>
            <sz val="9"/>
            <color indexed="81"/>
            <rFont val="Tahoma"/>
            <family val="2"/>
          </rPr>
          <t xml:space="preserve">
Barahona pone nota de crédito aplicado al mes de marzo 2025,por lo que no se generó factura en este mes.
Ver nota en el expediente, notificado por K.S.
</t>
        </r>
      </text>
    </comment>
    <comment ref="C47" authorId="1" shapeId="0" xr:uid="{75620BA8-B219-43D8-BD9C-A22368AA8E10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<sst xmlns="http://schemas.openxmlformats.org/spreadsheetml/2006/main" count="119" uniqueCount="94">
  <si>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</si>
  <si>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</si>
  <si>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</si>
  <si>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</si>
  <si>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</si>
  <si>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</si>
  <si>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</si>
  <si>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</si>
  <si>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</si>
  <si>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</si>
  <si>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</si>
  <si>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</si>
  <si>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</si>
  <si>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</si>
  <si>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</si>
  <si>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</si>
  <si>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</si>
  <si>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</si>
  <si>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</si>
  <si>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</si>
  <si>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</si>
  <si>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</si>
  <si>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</si>
  <si>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</si>
  <si>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Servicio rellenado de botellones y fardos de agua</t>
  </si>
  <si>
    <t>BS-0015230-2024</t>
  </si>
  <si>
    <t>Servicio de envío al interior</t>
  </si>
  <si>
    <t>B1500000019</t>
  </si>
  <si>
    <t>Juan Carlos Genao De Los Santos</t>
  </si>
  <si>
    <t>Alquiler local Almacén Codopesca, período enero 2025</t>
  </si>
  <si>
    <t>E450000018883</t>
  </si>
  <si>
    <t>Empresa Distribuidora de Eléctricidad del Este</t>
  </si>
  <si>
    <t xml:space="preserve">Servicio eléctrico, estación Miches NIC 3581494, período marzo 2025 </t>
  </si>
  <si>
    <t>E450000021333</t>
  </si>
  <si>
    <t>Servicio eléctrico, estación SPM NIC 4444921, período marzo 2026</t>
  </si>
  <si>
    <t>B1500000801</t>
  </si>
  <si>
    <t>RV Diesel, SRL</t>
  </si>
  <si>
    <t>Adquisición de tickets de combustible</t>
  </si>
  <si>
    <t>E450000013306</t>
  </si>
  <si>
    <t>Altice Dominicana, S.A.</t>
  </si>
  <si>
    <t>Servicio telefonico, cuenta nro. 91558189, marzo 2025</t>
  </si>
  <si>
    <t xml:space="preserve"> </t>
  </si>
  <si>
    <t>E450000013414</t>
  </si>
  <si>
    <t>Servicio telefonico, cuenta nro. 12473687, marzo 2025</t>
  </si>
  <si>
    <t>E450000013419</t>
  </si>
  <si>
    <t>Servicio telefonico, cuenta nro. 14545498, marzo 2025</t>
  </si>
  <si>
    <t>E450000013338</t>
  </si>
  <si>
    <t>Servicio telefonico, cuenta nro. 4490626, marzo 2025</t>
  </si>
  <si>
    <t>E450000013348</t>
  </si>
  <si>
    <t>Servicio telefonico, cuenta nro. 8150119, marzo 2025</t>
  </si>
  <si>
    <t>E450000013504</t>
  </si>
  <si>
    <t>Servicio Internet, estación Nagua cuenta nro. 92234208, período enero - marzo 2025</t>
  </si>
  <si>
    <t>B1500000077</t>
  </si>
  <si>
    <t>Aquiles de León Valdez</t>
  </si>
  <si>
    <t>Participación en proceso de recepción y legalización de contratos.</t>
  </si>
  <si>
    <t>B1500000140</t>
  </si>
  <si>
    <t>Lucina Amparo Lugo</t>
  </si>
  <si>
    <t>Alquiler local Oficina Técnica, período marzo 2025</t>
  </si>
  <si>
    <t>E450000001575</t>
  </si>
  <si>
    <t>Seguro Nacional de Salud (SENASA)</t>
  </si>
  <si>
    <t>Seguros de salud colaboradores del Consejo, período abril 2025</t>
  </si>
  <si>
    <t>E45000010361</t>
  </si>
  <si>
    <t>Relleno de botellones</t>
  </si>
  <si>
    <t>E45000004768</t>
  </si>
  <si>
    <t>Adquisición de botellas de agua</t>
  </si>
  <si>
    <t>E450000021790</t>
  </si>
  <si>
    <t>Edesur Dominicana, S.A.</t>
  </si>
  <si>
    <t>Energía eléctrica, local Codopesca NIC 5465972, marzo 2025</t>
  </si>
  <si>
    <t>E450000021791</t>
  </si>
  <si>
    <t>Energía eléctrica, local Subdirección NIC 6144718, marzo 2025</t>
  </si>
  <si>
    <t>E450000021792</t>
  </si>
  <si>
    <t>Energía eléctrica, Almacén Codopesca NIC 7318381, marzo 2025</t>
  </si>
  <si>
    <t>E450000021793</t>
  </si>
  <si>
    <t>Energía eléctrica, local PDMB NIC 7329389, marzo 2025</t>
  </si>
  <si>
    <t>E450000021794</t>
  </si>
  <si>
    <t>Energía eléctrica, estación Barahona , marzo 2025</t>
  </si>
  <si>
    <t>E450000021795</t>
  </si>
  <si>
    <t>Energía eléctrica, estación Pedernales NIC 7226038, marzo 2025</t>
  </si>
  <si>
    <t>B1500006223</t>
  </si>
  <si>
    <t>Editora del Caribe, S.A.</t>
  </si>
  <si>
    <t>Servicio de publicidada convocatoria pública nacional LPN-2025-0001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</si>
  <si>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</si>
  <si>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</si>
  <si>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</si>
  <si>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</si>
  <si>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</si>
  <si>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</si>
  <si>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</si>
  <si>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</si>
  <si>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</si>
  <si>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</si>
  <si>
    <t>B1500001058</t>
  </si>
  <si>
    <t>B1500001218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</si>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</sst>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indent="1"/>
    </xf>
    <xf numFmtId="43" fontId="2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6B797A4E-5581-4419-ABB5-A8725292C60F}"/>
    <cellStyle name="Normal" xfId="0" builtinId="0"/>
    <cellStyle name="Normal 2" xfId="2" xr:uid="{CBC136B2-992D-465D-81E4-96EB5F83B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9ECE01-7C92-46B1-9CF8-81CC4CEF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F8FF503-9285-4028-B504-81C8003B702E}"/>
            </a:ext>
          </a:extLst>
        </xdr:cNvPr>
        <xdr:cNvGrpSpPr/>
      </xdr:nvGrpSpPr>
      <xdr:grpSpPr>
        <a:xfrm>
          <a:off x="374073" y="11224780"/>
          <a:ext cx="11018000" cy="121728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7C9C784-4F5B-4EA5-2E0A-3F89C4C1A07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4FB20CA-4CB6-7365-4C34-2393B2EB38E3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B6182E2-7478-8519-BC04-1B4234EA466C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D150E7D-7D90-EBD3-EA92-9EBEE5C061E1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5DAACB6-6F22-C301-E29E-3880BA351201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8AAE21D-191C-10A2-E0CA-5D2D66F9B28F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EEA9378-B75E-2094-4231-9DA3F0982859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D151ECB-A918-E214-53E2-6DAB03D39D1E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3B3B02B-E60A-5CC9-C72E-CBF570C4466D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1952625</xdr:colOff>
      <xdr:row>55</xdr:row>
      <xdr:rowOff>28575</xdr:rowOff>
    </xdr:from>
    <xdr:to>
      <xdr:col>4</xdr:col>
      <xdr:colOff>2089879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AE2954C-F9F8-4CFD-B2FF-022BF335C880}"/>
            </a:ext>
          </a:extLst>
        </xdr:cNvPr>
        <xdr:cNvCxnSpPr/>
      </xdr:nvCxnSpPr>
      <xdr:spPr>
        <a:xfrm>
          <a:off x="4648200" y="11058525"/>
          <a:ext cx="2747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1952625</xdr:colOff>
      <xdr:row>57</xdr:row>
      <xdr:rowOff>9525</xdr:rowOff>
    </xdr:from>
    <xdr:to>
      <xdr:col>4</xdr:col>
      <xdr:colOff>2089879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EE91A05-EA19-4C13-A314-301A45D65B12}"/>
            </a:ext>
          </a:extLst>
        </xdr:cNvPr>
        <xdr:cNvCxnSpPr/>
      </xdr:nvCxnSpPr>
      <xdr:spPr>
        <a:xfrm>
          <a:off x="4648200" y="11401425"/>
          <a:ext cx="2747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1977390</xdr:colOff>
      <xdr:row>59</xdr:row>
      <xdr:rowOff>9525</xdr:rowOff>
    </xdr:from>
    <xdr:to>
      <xdr:col>4</xdr:col>
      <xdr:colOff>2114644</xdr:colOff>
      <xdr:row>59</xdr:row>
      <xdr:rowOff>9525</xdr:rowOff>
    </xdr:to>
    <xdr:cxnSp macro="">
      <xdr:nvCxnSpPr>
        <xdr:cNvPr id="16" name="Conector recto 14">
          <a:extLst>
            <a:ext uri="{FF2B5EF4-FFF2-40B4-BE49-F238E27FC236}">
              <a16:creationId xmlns:a16="http://schemas.microsoft.com/office/drawing/2014/main" id="{4A5A4561-7AF5-4DC6-916E-B968753C6B3B}"/>
            </a:ext>
          </a:extLst>
        </xdr:cNvPr>
        <xdr:cNvCxnSpPr/>
      </xdr:nvCxnSpPr>
      <xdr:spPr>
        <a:xfrm>
          <a:off x="4751070" y="11812905"/>
          <a:ext cx="28194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A6E4-4E2C-475A-AC27-2231A62B29CB}">
  <sheetPr>
    <pageSetUpPr fitToPage="1"/>
  </sheetPr>
  <dimension ref="B1:L62"/>
  <sheetViews>
    <sheetView showGridLines="0" tabSelected="1" topLeftCell="A47" zoomScaleNormal="100" workbookViewId="0">
      <selection activeCell="G61" sqref="A1:G61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" style="1" customWidth="1"/>
    <col min="4" max="4" width="39.140625" style="2" customWidth="1"/>
    <col min="5" max="5" width="69.710937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45747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0" t="s">
        <v>7</v>
      </c>
      <c r="C10" s="50"/>
      <c r="D10" s="50"/>
      <c r="E10" s="50"/>
      <c r="F10" s="50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45404</v>
      </c>
      <c r="C12" s="22" t="s">
        <v>13</v>
      </c>
      <c r="D12" s="23" t="s">
        <v>14</v>
      </c>
      <c r="E12" s="24" t="s">
        <v>15</v>
      </c>
      <c r="F12" s="25">
        <v>5048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45657</v>
      </c>
      <c r="C13" s="22" t="s">
        <v>16</v>
      </c>
      <c r="D13" s="26" t="s">
        <v>17</v>
      </c>
      <c r="E13" s="27" t="s">
        <v>18</v>
      </c>
      <c r="F13" s="25">
        <f>398250-(79650+79650)</f>
        <v>238950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45657</v>
      </c>
      <c r="C14" s="22" t="s">
        <v>19</v>
      </c>
      <c r="D14" s="23" t="s">
        <v>20</v>
      </c>
      <c r="E14" s="27" t="s">
        <v>21</v>
      </c>
      <c r="F14" s="25">
        <f>2561251.4-(838420.68+838420.68)</f>
        <v>884410.0399999998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45657</v>
      </c>
      <c r="C15" s="22" t="s">
        <v>22</v>
      </c>
      <c r="D15" s="23" t="s">
        <v>23</v>
      </c>
      <c r="E15" s="27" t="s">
        <v>24</v>
      </c>
      <c r="F15" s="25">
        <f>20850-(F32+F33)</f>
        <v>2990</v>
      </c>
      <c r="G15" s="4"/>
      <c r="H15" s="4"/>
      <c r="I15" s="4"/>
      <c r="J15" s="4"/>
      <c r="K15" s="4"/>
      <c r="L15" s="4"/>
    </row>
    <row r="16" spans="2:12" s="20" customFormat="1" ht="15.6" customHeight="1" x14ac:dyDescent="0.2">
      <c r="B16" s="21">
        <v>45657</v>
      </c>
      <c r="C16" s="22" t="s">
        <v>25</v>
      </c>
      <c r="D16" s="28" t="s">
        <v>14</v>
      </c>
      <c r="E16" s="24" t="s">
        <v>26</v>
      </c>
      <c r="F16" s="25">
        <v>2580</v>
      </c>
      <c r="G16" s="4"/>
      <c r="H16" s="4"/>
      <c r="I16" s="4"/>
      <c r="J16" s="4"/>
      <c r="K16" s="4"/>
      <c r="L16" s="4"/>
    </row>
    <row r="17" spans="2:12" s="20" customFormat="1" ht="15.6" customHeight="1" x14ac:dyDescent="0.2">
      <c r="B17" s="21">
        <v>45677</v>
      </c>
      <c r="C17" s="22" t="s">
        <v>91</v>
      </c>
      <c r="D17" s="28" t="s">
        <v>14</v>
      </c>
      <c r="E17" s="24" t="s">
        <v>15</v>
      </c>
      <c r="F17" s="25">
        <v>7785</v>
      </c>
      <c r="G17" s="4"/>
      <c r="H17" s="4"/>
      <c r="I17" s="4"/>
      <c r="J17" s="4"/>
      <c r="K17" s="4"/>
      <c r="L17" s="4"/>
    </row>
    <row r="18" spans="2:12" s="20" customFormat="1" ht="15.6" customHeight="1" x14ac:dyDescent="0.2">
      <c r="B18" s="21">
        <v>45708</v>
      </c>
      <c r="C18" s="22" t="s">
        <v>92</v>
      </c>
      <c r="D18" s="28" t="s">
        <v>14</v>
      </c>
      <c r="E18" s="24" t="s">
        <v>15</v>
      </c>
      <c r="F18" s="25">
        <v>16305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45664</v>
      </c>
      <c r="C19" s="22" t="s">
        <v>27</v>
      </c>
      <c r="D19" s="28" t="s">
        <v>28</v>
      </c>
      <c r="E19" s="27" t="s">
        <v>29</v>
      </c>
      <c r="F19" s="25">
        <v>23600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45765</v>
      </c>
      <c r="C20" s="22" t="s">
        <v>30</v>
      </c>
      <c r="D20" s="22" t="s">
        <v>31</v>
      </c>
      <c r="E20" s="22" t="s">
        <v>32</v>
      </c>
      <c r="F20" s="25">
        <v>252.36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45741</v>
      </c>
      <c r="C21" s="22" t="s">
        <v>33</v>
      </c>
      <c r="D21" s="22" t="s">
        <v>31</v>
      </c>
      <c r="E21" s="22" t="s">
        <v>34</v>
      </c>
      <c r="F21" s="25">
        <v>1196.45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45735</v>
      </c>
      <c r="C22" s="22" t="s">
        <v>35</v>
      </c>
      <c r="D22" s="22" t="s">
        <v>36</v>
      </c>
      <c r="E22" s="22" t="s">
        <v>37</v>
      </c>
      <c r="F22" s="25">
        <v>3500000</v>
      </c>
      <c r="G22" s="4"/>
      <c r="H22" s="4"/>
      <c r="I22" s="4"/>
      <c r="J22" s="4"/>
      <c r="K22" s="4"/>
      <c r="L22" s="4"/>
    </row>
    <row r="23" spans="2:12" s="20" customFormat="1" ht="15.6" customHeight="1" x14ac:dyDescent="0.2">
      <c r="B23" s="21">
        <v>45736</v>
      </c>
      <c r="C23" s="22" t="s">
        <v>38</v>
      </c>
      <c r="D23" s="22" t="s">
        <v>39</v>
      </c>
      <c r="E23" s="24" t="s">
        <v>40</v>
      </c>
      <c r="F23" s="25">
        <v>4038.24</v>
      </c>
      <c r="G23" s="4"/>
      <c r="H23" s="29"/>
      <c r="I23" s="4" t="s">
        <v>41</v>
      </c>
      <c r="J23" s="4"/>
      <c r="K23" s="4"/>
      <c r="L23" s="4"/>
    </row>
    <row r="24" spans="2:12" s="20" customFormat="1" ht="15.6" customHeight="1" x14ac:dyDescent="0.2">
      <c r="B24" s="21">
        <v>45740</v>
      </c>
      <c r="C24" s="22" t="s">
        <v>42</v>
      </c>
      <c r="D24" s="22" t="s">
        <v>39</v>
      </c>
      <c r="E24" s="24" t="s">
        <v>43</v>
      </c>
      <c r="F24" s="25">
        <v>167768.57</v>
      </c>
      <c r="G24" s="4"/>
      <c r="H24" s="29"/>
      <c r="I24" s="4"/>
      <c r="J24" s="4"/>
      <c r="K24" s="4"/>
      <c r="L24" s="4"/>
    </row>
    <row r="25" spans="2:12" s="20" customFormat="1" ht="15.6" customHeight="1" x14ac:dyDescent="0.2">
      <c r="B25" s="21">
        <v>45740</v>
      </c>
      <c r="C25" s="22" t="s">
        <v>44</v>
      </c>
      <c r="D25" s="22" t="s">
        <v>39</v>
      </c>
      <c r="E25" s="24" t="s">
        <v>45</v>
      </c>
      <c r="F25" s="25">
        <v>10886.22</v>
      </c>
      <c r="G25" s="4"/>
      <c r="H25" s="29"/>
      <c r="I25" s="4"/>
      <c r="J25" s="4"/>
      <c r="K25" s="4"/>
      <c r="L25" s="4"/>
    </row>
    <row r="26" spans="2:12" s="20" customFormat="1" ht="15.6" customHeight="1" x14ac:dyDescent="0.2">
      <c r="B26" s="21">
        <v>45741</v>
      </c>
      <c r="C26" s="22" t="s">
        <v>46</v>
      </c>
      <c r="D26" s="22" t="s">
        <v>39</v>
      </c>
      <c r="E26" s="24" t="s">
        <v>47</v>
      </c>
      <c r="F26" s="25">
        <v>268588.82</v>
      </c>
      <c r="G26" s="4"/>
      <c r="H26" s="4"/>
      <c r="I26" s="4"/>
      <c r="J26" s="4"/>
      <c r="K26" s="4"/>
      <c r="L26" s="4"/>
    </row>
    <row r="27" spans="2:12" s="20" customFormat="1" ht="15.6" customHeight="1" x14ac:dyDescent="0.2">
      <c r="B27" s="21">
        <v>45741</v>
      </c>
      <c r="C27" s="22" t="s">
        <v>48</v>
      </c>
      <c r="D27" s="22" t="s">
        <v>39</v>
      </c>
      <c r="E27" s="24" t="s">
        <v>49</v>
      </c>
      <c r="F27" s="25">
        <v>7554.19</v>
      </c>
      <c r="G27" s="4"/>
      <c r="H27" s="4"/>
      <c r="I27" s="4"/>
      <c r="J27" s="4"/>
      <c r="K27" s="4"/>
      <c r="L27" s="4"/>
    </row>
    <row r="28" spans="2:12" s="20" customFormat="1" ht="15.6" customHeight="1" x14ac:dyDescent="0.2">
      <c r="B28" s="21">
        <v>45741</v>
      </c>
      <c r="C28" s="22" t="s">
        <v>50</v>
      </c>
      <c r="D28" s="22" t="s">
        <v>39</v>
      </c>
      <c r="E28" s="24" t="s">
        <v>51</v>
      </c>
      <c r="F28" s="25">
        <v>7375.62</v>
      </c>
      <c r="G28" s="4"/>
      <c r="H28" s="4"/>
      <c r="I28" s="4"/>
      <c r="J28" s="4"/>
      <c r="K28" s="4"/>
      <c r="L28" s="4"/>
    </row>
    <row r="29" spans="2:12" s="20" customFormat="1" ht="15.6" customHeight="1" x14ac:dyDescent="0.2">
      <c r="B29" s="21">
        <v>45737</v>
      </c>
      <c r="C29" s="22" t="s">
        <v>52</v>
      </c>
      <c r="D29" s="22" t="s">
        <v>53</v>
      </c>
      <c r="E29" s="24" t="s">
        <v>54</v>
      </c>
      <c r="F29" s="25">
        <v>81420</v>
      </c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21">
        <v>45741</v>
      </c>
      <c r="C30" s="22" t="s">
        <v>55</v>
      </c>
      <c r="D30" s="22" t="s">
        <v>56</v>
      </c>
      <c r="E30" s="27" t="s">
        <v>57</v>
      </c>
      <c r="F30" s="25">
        <v>125426.52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21">
        <v>45741</v>
      </c>
      <c r="C31" s="22" t="s">
        <v>58</v>
      </c>
      <c r="D31" s="30" t="s">
        <v>59</v>
      </c>
      <c r="E31" s="24" t="s">
        <v>60</v>
      </c>
      <c r="F31" s="25">
        <v>291236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21">
        <v>45744</v>
      </c>
      <c r="C32" s="22" t="s">
        <v>61</v>
      </c>
      <c r="D32" s="30" t="s">
        <v>23</v>
      </c>
      <c r="E32" s="24" t="s">
        <v>62</v>
      </c>
      <c r="F32" s="25">
        <v>4360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21">
        <v>45747</v>
      </c>
      <c r="C33" s="22" t="s">
        <v>63</v>
      </c>
      <c r="D33" s="30" t="s">
        <v>23</v>
      </c>
      <c r="E33" s="24" t="s">
        <v>64</v>
      </c>
      <c r="F33" s="25">
        <v>13500</v>
      </c>
      <c r="G33" s="4"/>
      <c r="H33" s="4"/>
      <c r="I33" s="4"/>
      <c r="J33" s="4"/>
      <c r="K33" s="4"/>
      <c r="L33" s="4"/>
    </row>
    <row r="34" spans="2:12" s="20" customFormat="1" ht="15.6" customHeight="1" x14ac:dyDescent="0.2">
      <c r="B34" s="21">
        <v>45747</v>
      </c>
      <c r="C34" s="22" t="s">
        <v>65</v>
      </c>
      <c r="D34" s="22" t="s">
        <v>66</v>
      </c>
      <c r="E34" s="27" t="s">
        <v>67</v>
      </c>
      <c r="F34" s="25">
        <v>25676.41</v>
      </c>
      <c r="G34" s="4"/>
      <c r="H34" s="4"/>
      <c r="I34" s="4"/>
      <c r="J34" s="4"/>
      <c r="K34" s="4"/>
      <c r="L34" s="4"/>
    </row>
    <row r="35" spans="2:12" s="20" customFormat="1" ht="15.6" customHeight="1" x14ac:dyDescent="0.2">
      <c r="B35" s="21">
        <v>45747</v>
      </c>
      <c r="C35" s="22" t="s">
        <v>68</v>
      </c>
      <c r="D35" s="22" t="s">
        <v>66</v>
      </c>
      <c r="E35" s="27" t="s">
        <v>69</v>
      </c>
      <c r="F35" s="25">
        <v>17386.509999999998</v>
      </c>
      <c r="G35" s="4"/>
      <c r="H35" s="4"/>
      <c r="I35" s="4"/>
      <c r="J35" s="4"/>
      <c r="K35" s="4"/>
      <c r="L35" s="4"/>
    </row>
    <row r="36" spans="2:12" s="20" customFormat="1" ht="15.6" customHeight="1" x14ac:dyDescent="0.2">
      <c r="B36" s="21">
        <v>45747</v>
      </c>
      <c r="C36" s="22" t="s">
        <v>70</v>
      </c>
      <c r="D36" s="22" t="s">
        <v>66</v>
      </c>
      <c r="E36" s="27" t="s">
        <v>71</v>
      </c>
      <c r="F36" s="25">
        <v>1663.32</v>
      </c>
      <c r="G36" s="4"/>
      <c r="H36" s="4"/>
      <c r="I36" s="4"/>
      <c r="J36" s="4"/>
      <c r="K36" s="4"/>
      <c r="L36" s="4"/>
    </row>
    <row r="37" spans="2:12" s="20" customFormat="1" ht="15.6" customHeight="1" x14ac:dyDescent="0.2">
      <c r="B37" s="21">
        <v>45747</v>
      </c>
      <c r="C37" s="22" t="s">
        <v>72</v>
      </c>
      <c r="D37" s="22" t="s">
        <v>66</v>
      </c>
      <c r="E37" s="24" t="s">
        <v>73</v>
      </c>
      <c r="F37" s="25">
        <v>128.96</v>
      </c>
      <c r="G37" s="4"/>
      <c r="H37" s="4"/>
      <c r="I37" s="4"/>
      <c r="J37" s="4"/>
      <c r="K37" s="4"/>
      <c r="L37" s="4"/>
    </row>
    <row r="38" spans="2:12" s="20" customFormat="1" ht="15.6" hidden="1" customHeight="1" x14ac:dyDescent="0.2">
      <c r="B38" s="21">
        <v>45747</v>
      </c>
      <c r="C38" s="22" t="s">
        <v>74</v>
      </c>
      <c r="D38" s="22" t="s">
        <v>66</v>
      </c>
      <c r="E38" s="24" t="s">
        <v>75</v>
      </c>
      <c r="F38" s="25">
        <v>0</v>
      </c>
      <c r="G38" s="4"/>
      <c r="H38" s="4"/>
      <c r="I38" s="4"/>
      <c r="J38" s="4"/>
      <c r="K38" s="4"/>
      <c r="L38" s="4"/>
    </row>
    <row r="39" spans="2:12" s="20" customFormat="1" ht="15.6" customHeight="1" x14ac:dyDescent="0.2">
      <c r="B39" s="21">
        <v>45747</v>
      </c>
      <c r="C39" s="22" t="s">
        <v>76</v>
      </c>
      <c r="D39" s="22" t="s">
        <v>66</v>
      </c>
      <c r="E39" s="24" t="s">
        <v>77</v>
      </c>
      <c r="F39" s="25">
        <v>2898.61</v>
      </c>
      <c r="G39" s="4"/>
      <c r="H39" s="4"/>
      <c r="I39" s="4"/>
      <c r="J39" s="4"/>
      <c r="K39" s="4"/>
      <c r="L39" s="4"/>
    </row>
    <row r="40" spans="2:12" s="20" customFormat="1" ht="15.6" customHeight="1" x14ac:dyDescent="0.2">
      <c r="B40" s="21">
        <v>45747</v>
      </c>
      <c r="C40" s="22" t="s">
        <v>78</v>
      </c>
      <c r="D40" s="22" t="s">
        <v>79</v>
      </c>
      <c r="E40" s="24" t="s">
        <v>80</v>
      </c>
      <c r="F40" s="25">
        <v>51448</v>
      </c>
      <c r="G40" s="4"/>
      <c r="H40" s="4"/>
      <c r="I40" s="4"/>
      <c r="J40" s="4"/>
      <c r="K40" s="4"/>
      <c r="L40" s="4"/>
    </row>
    <row r="41" spans="2:12" s="5" customFormat="1" x14ac:dyDescent="0.2">
      <c r="B41" s="31"/>
      <c r="C41" s="32"/>
      <c r="D41" s="32"/>
      <c r="E41" s="33" t="s">
        <v>12</v>
      </c>
      <c r="F41" s="34">
        <f>SUM(F12:F40)</f>
        <v>5764472.8400000008</v>
      </c>
      <c r="G41" s="4"/>
      <c r="H41" s="4"/>
      <c r="J41" s="1"/>
      <c r="K41" s="1"/>
      <c r="L41" s="1"/>
    </row>
    <row r="42" spans="2:12" s="5" customFormat="1" x14ac:dyDescent="0.2">
      <c r="B42" s="4"/>
      <c r="C42" s="4"/>
      <c r="D42" s="4"/>
      <c r="E42" s="35"/>
      <c r="F42" s="36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5"/>
      <c r="F43" s="36"/>
      <c r="G43" s="4"/>
      <c r="H43" s="4"/>
      <c r="J43" s="1"/>
      <c r="K43" s="1"/>
      <c r="L43" s="1"/>
    </row>
    <row r="44" spans="2:12" s="5" customFormat="1" ht="15" customHeight="1" x14ac:dyDescent="0.2">
      <c r="B44" s="51" t="s">
        <v>81</v>
      </c>
      <c r="C44" s="51"/>
      <c r="D44" s="51"/>
      <c r="E44" s="51"/>
      <c r="F44" s="51"/>
      <c r="G44" s="4"/>
      <c r="H44" s="4"/>
      <c r="J44" s="1"/>
      <c r="K44" s="1"/>
      <c r="L44" s="1"/>
    </row>
    <row r="45" spans="2:12" s="5" customForma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5">
      <c r="B46" s="37">
        <v>45138</v>
      </c>
      <c r="C46" s="38" t="s">
        <v>82</v>
      </c>
      <c r="D46" s="39" t="s">
        <v>83</v>
      </c>
      <c r="E46" s="39" t="s">
        <v>84</v>
      </c>
      <c r="F46" s="40">
        <f>101812.42+25000+25000</f>
        <v>151812.41999999998</v>
      </c>
      <c r="G46" s="4"/>
      <c r="H46" s="41"/>
      <c r="J46" s="1"/>
      <c r="K46" s="1"/>
      <c r="L46" s="1"/>
    </row>
    <row r="47" spans="2:12" s="5" customFormat="1" ht="57" x14ac:dyDescent="0.25">
      <c r="B47" s="37">
        <v>44834</v>
      </c>
      <c r="C47" s="38" t="s">
        <v>85</v>
      </c>
      <c r="D47" s="39" t="s">
        <v>86</v>
      </c>
      <c r="E47" s="39" t="s">
        <v>87</v>
      </c>
      <c r="F47" s="40">
        <v>155000</v>
      </c>
      <c r="G47" s="4"/>
      <c r="H47" s="41" t="s">
        <v>93</v>
      </c>
      <c r="J47" s="1"/>
      <c r="K47" s="1"/>
      <c r="L47" s="1"/>
    </row>
    <row r="48" spans="2:12" s="5" customFormat="1" x14ac:dyDescent="0.2">
      <c r="B48" s="52" t="s">
        <v>88</v>
      </c>
      <c r="C48" s="53"/>
      <c r="D48" s="53"/>
      <c r="E48" s="54"/>
      <c r="F48" s="42">
        <f>SUM(F46:F47)</f>
        <v>306812.42</v>
      </c>
      <c r="G48" s="4"/>
      <c r="H48" s="1"/>
      <c r="J48" s="1"/>
      <c r="K48" s="1"/>
      <c r="L48" s="1"/>
    </row>
    <row r="49" spans="2:12" s="5" customFormat="1" x14ac:dyDescent="0.2">
      <c r="B49" s="52" t="s">
        <v>89</v>
      </c>
      <c r="C49" s="53"/>
      <c r="D49" s="53"/>
      <c r="E49" s="54"/>
      <c r="F49" s="43">
        <v>63.430100000000003</v>
      </c>
      <c r="G49" s="4"/>
      <c r="H49" s="1"/>
      <c r="J49" s="1"/>
      <c r="K49" s="1"/>
      <c r="L49" s="1"/>
    </row>
    <row r="50" spans="2:12" s="5" customFormat="1" x14ac:dyDescent="0.2">
      <c r="B50" s="52" t="s">
        <v>12</v>
      </c>
      <c r="C50" s="53"/>
      <c r="D50" s="53"/>
      <c r="E50" s="54"/>
      <c r="F50" s="42">
        <f>+F48*F49</f>
        <v>19461142.481842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48" t="s">
        <v>90</v>
      </c>
      <c r="C52" s="49"/>
      <c r="D52" s="49"/>
      <c r="E52" s="49"/>
      <c r="F52" s="44">
        <f>+F41+F50</f>
        <v>25225615.321842</v>
      </c>
      <c r="G52" s="4"/>
      <c r="H52" s="1"/>
      <c r="J52" s="1"/>
      <c r="K52" s="1"/>
      <c r="L52" s="1"/>
    </row>
    <row r="53" spans="2:12" s="5" customFormat="1" x14ac:dyDescent="0.2">
      <c r="B53" s="45"/>
      <c r="C53" s="45"/>
      <c r="D53" s="45"/>
      <c r="E53" s="45"/>
      <c r="F53" s="46"/>
      <c r="G53" s="4"/>
      <c r="H53" s="1"/>
      <c r="J53" s="1"/>
      <c r="K53" s="1"/>
      <c r="L53" s="1"/>
    </row>
    <row r="54" spans="2:12" s="5" customFormat="1" x14ac:dyDescent="0.2">
      <c r="B54" s="45"/>
      <c r="C54" s="45"/>
      <c r="D54" s="45"/>
      <c r="E54" s="45"/>
      <c r="F54" s="46"/>
      <c r="G54" s="4"/>
      <c r="H54" s="1"/>
      <c r="J54" s="1"/>
      <c r="K54" s="1"/>
      <c r="L54" s="1"/>
    </row>
    <row r="55" spans="2:12" s="4" customFormat="1" x14ac:dyDescent="0.2">
      <c r="B55" s="45"/>
      <c r="C55" s="45"/>
      <c r="D55" s="45"/>
      <c r="E55" s="45"/>
      <c r="F55" s="46"/>
      <c r="H55" s="1"/>
      <c r="I55" s="5"/>
      <c r="J55" s="1"/>
      <c r="K55" s="1"/>
      <c r="L55" s="1"/>
    </row>
    <row r="56" spans="2:12" s="4" customFormat="1" x14ac:dyDescent="0.2">
      <c r="B56" s="45"/>
      <c r="C56" s="45"/>
      <c r="D56" s="45"/>
      <c r="E56" s="45"/>
      <c r="F56" s="46"/>
      <c r="H56" s="1"/>
      <c r="I56" s="5"/>
      <c r="J56" s="1"/>
      <c r="K56" s="1"/>
      <c r="L56" s="1"/>
    </row>
    <row r="57" spans="2:12" s="4" customFormat="1" x14ac:dyDescent="0.2">
      <c r="B57" s="45"/>
      <c r="C57" s="45"/>
      <c r="D57" s="45"/>
      <c r="E57" s="45"/>
      <c r="F57" s="46"/>
      <c r="H57" s="1"/>
      <c r="I57" s="5"/>
      <c r="J57" s="1"/>
      <c r="K57" s="1"/>
      <c r="L57" s="1"/>
    </row>
    <row r="58" spans="2:12" s="4" customFormat="1" x14ac:dyDescent="0.2">
      <c r="B58" s="45"/>
      <c r="C58" s="45"/>
      <c r="D58" s="45"/>
      <c r="E58" s="45"/>
      <c r="F58" s="46"/>
      <c r="H58" s="1"/>
      <c r="I58" s="5"/>
      <c r="J58" s="1"/>
      <c r="K58" s="1"/>
      <c r="L58" s="1"/>
    </row>
    <row r="59" spans="2:12" s="4" customFormat="1" x14ac:dyDescent="0.2">
      <c r="B59" s="45"/>
      <c r="C59" s="45"/>
      <c r="D59" s="45"/>
      <c r="E59" s="45"/>
      <c r="F59" s="46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47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47"/>
      <c r="C62" s="2"/>
      <c r="D62" s="1"/>
      <c r="E62" s="1"/>
      <c r="F62" s="1"/>
      <c r="H62" s="1"/>
      <c r="I62" s="5"/>
      <c r="J62" s="1"/>
      <c r="K62" s="1"/>
      <c r="L62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86614173228346458" right="0.86614173228346458" top="0.59055118110236227" bottom="0.70866141732283472" header="0.74803149606299213" footer="0.78740157480314965"/>
  <pageSetup paperSize="9" scale="73" fitToHeight="0" orientation="landscape" r:id="rId1"/>
  <headerFooter>
    <oddFooter>&amp;R&amp;"Arial Nova Cond Light,Normal"&amp;10&amp;P  de &amp;N</oddFooter>
  </headerFooter>
  <rowBreaks count="1" manualBreakCount="1">
    <brk id="4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mar. 2025</vt:lpstr>
      <vt:lpstr>'CXP, mar. 2025'!Área_de_impresión</vt:lpstr>
      <vt:lpstr>'CXP, mar. 2025'!Cuentas_por_pagar022025</vt:lpstr>
      <vt:lpstr>'CXP, mar. 2025'!CuentasporPagar</vt:lpstr>
      <vt:lpstr>'CXP, mar.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X. Carvajal</cp:lastModifiedBy>
  <cp:lastPrinted>2025-04-11T15:36:15Z</cp:lastPrinted>
  <dcterms:created xsi:type="dcterms:W3CDTF">2025-04-10T17:58:17Z</dcterms:created>
  <dcterms:modified xsi:type="dcterms:W3CDTF">2025-04-11T15:36:19Z</dcterms:modified>
</cp:coreProperties>
</file>