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Cuentas por Pagar/Cuentas por pagar-2025/"/>
    </mc:Choice>
  </mc:AlternateContent>
  <xr:revisionPtr revIDLastSave="0" documentId="8_{C412C383-1B2F-4C7E-A4D0-3EBFE2A8FF21}" xr6:coauthVersionLast="47" xr6:coauthVersionMax="47" xr10:uidLastSave="{00000000-0000-0000-0000-000000000000}"/>
  <bookViews>
    <workbookView xWindow="-108" yWindow="-108" windowWidth="23256" windowHeight="12456" xr2:uid="{76BF0071-2406-433C-94D1-1A43561672BB}"/>
  </bookViews>
  <sheets>
    <sheet name="CXP, may. 2025" sheetId="1" r:id="rId1"/>
  </sheets>
  <externalReferences>
    <externalReference r:id="rId2"/>
  </externalReferences>
  <definedNames>
    <definedName name="_xlnm._FilterDatabase" localSheetId="0" hidden="1">'CXP, may. 2025'!$B$11:$F$39</definedName>
    <definedName name="_xlnm.Print_Area" localSheetId="0">'CXP, may. 2025'!$A$1:$G$58</definedName>
    <definedName name="Cuentas_por_pagar022025" localSheetId="0">'CXP, may. 2025'!$1:$2</definedName>
    <definedName name="CuentasporPagar" localSheetId="0">'CXP, may. 2025'!$B$3:$F$61</definedName>
    <definedName name="_xlnm.Print_Titles" localSheetId="0">'CXP, may.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4" i="1"/>
  <c r="F46" i="1" s="1"/>
  <c r="F48" i="1" s="1"/>
  <c r="F12" i="1"/>
  <c r="F39" i="1" s="1"/>
  <c r="F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5" authorId="0" shapeId="0" xr:uid="{C2AA6145-F117-42CA-A31A-7AE4260C2DEF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<sst xmlns="http://schemas.openxmlformats.org/spreadsheetml/2006/main" count="113" uniqueCount="78">
  <si>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</si>
  <si>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</si>
  <si>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</si>
  <si>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</si>
  <si>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</si>
  <si>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</si>
  <si>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</si>
  <si>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</si>
  <si>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</si>
  <si>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</si>
  <si>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</si>
  <si>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</si>
  <si>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</si>
  <si>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BS-0006010-2024</t>
  </si>
  <si>
    <t>Soluciones Tecnológicas Empresariales, S.R.L.</t>
  </si>
  <si>
    <t>Alquiler de impresoras multifuncionales.</t>
  </si>
  <si>
    <t>B1500000021</t>
  </si>
  <si>
    <t>Juan Carlos Genao De Los Santos</t>
  </si>
  <si>
    <t>Servicio de alquiler, local Almacén Codopesca, marzo 2025</t>
  </si>
  <si>
    <t>B1500000022</t>
  </si>
  <si>
    <t>Servicio de alquiler, local Almacén Codopesca, abril 2025</t>
  </si>
  <si>
    <t>B1500000023</t>
  </si>
  <si>
    <t>Servicio de alquiler, local Almacén Codopesca, mayo 2025</t>
  </si>
  <si>
    <t>E450000013364</t>
  </si>
  <si>
    <t>Planeta Azul, S.A.</t>
  </si>
  <si>
    <t>Relleno de botellones de agua.</t>
  </si>
  <si>
    <t>B1500000453</t>
  </si>
  <si>
    <t>One Color Automotive Options, SRL</t>
  </si>
  <si>
    <t>Adquisición de Neumáticos.</t>
  </si>
  <si>
    <t>E450000013511</t>
  </si>
  <si>
    <t>B1500000112</t>
  </si>
  <si>
    <t>Pedro Javier Abreu Núñez</t>
  </si>
  <si>
    <t>Alquiler estación Montecristi, mes marzo, abril y mayo 2025</t>
  </si>
  <si>
    <t>B1500002415</t>
  </si>
  <si>
    <t>Mister Sandwich Comidas y Más, SRL</t>
  </si>
  <si>
    <t>Servicio de Catering</t>
  </si>
  <si>
    <t>B1500002416</t>
  </si>
  <si>
    <t>B1500002417</t>
  </si>
  <si>
    <t>B1500002418</t>
  </si>
  <si>
    <t>B1500002419</t>
  </si>
  <si>
    <t>B1500002420</t>
  </si>
  <si>
    <t>B1500002421</t>
  </si>
  <si>
    <t>B1500002422</t>
  </si>
  <si>
    <t>B1500002423</t>
  </si>
  <si>
    <t>E450000006442</t>
  </si>
  <si>
    <t>Botellitas de agua.</t>
  </si>
  <si>
    <t>B1500002426</t>
  </si>
  <si>
    <t>B1500000133</t>
  </si>
  <si>
    <t>Serigma, SRL</t>
  </si>
  <si>
    <t>Adquisición de Alevines.</t>
  </si>
  <si>
    <t>E450000013529</t>
  </si>
  <si>
    <t>B1500000003</t>
  </si>
  <si>
    <t>Layton Dominiucana, SRL</t>
  </si>
  <si>
    <t>Adquisición suministro de impresoras.</t>
  </si>
  <si>
    <t>E450000034874</t>
  </si>
  <si>
    <t>Edesur Dominicana, S.A.</t>
  </si>
  <si>
    <t>Energía eléctrica, local Codopesca NIC 5465972, mayo 2025</t>
  </si>
  <si>
    <t>E450000034875</t>
  </si>
  <si>
    <t>Energía eléctrica, local Subdirección NIC 6144718, mayo 2025</t>
  </si>
  <si>
    <t xml:space="preserve"> </t>
  </si>
  <si>
    <t>E450000034876</t>
  </si>
  <si>
    <t>Energía eléctrica, local PDMB NIC 7318381, mayo 2025</t>
  </si>
  <si>
    <t>E450000034877</t>
  </si>
  <si>
    <t>Energía eléctrica, local PDMB NIC 7329389, mayo 2025</t>
  </si>
  <si>
    <t>E450000034879</t>
  </si>
  <si>
    <t>Energía eléctrica, estación Pedernales NIC 7226038, mayo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</si>
  <si>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</si>
  <si>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</si>
  <si>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</si>
  <si>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</si>
  <si>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</si>
  <si>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</si>
  <si>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</si>
  <si>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</si>
  <si>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</si>
  <si>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 xml:space="preserve">  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</si>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</sst>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 wrapText="1" indent="1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top" wrapText="1" indent="1"/>
    </xf>
    <xf numFmtId="43" fontId="2" fillId="0" borderId="0" xfId="0" applyNumberFormat="1" applyFont="1"/>
    <xf numFmtId="167" fontId="2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>
      <alignment horizontal="left" vertical="top" wrapText="1" indent="1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9" fillId="0" borderId="6" xfId="0" applyFont="1" applyBorder="1" applyAlignment="1" applyProtection="1">
      <alignment horizontal="right" vertical="center" wrapText="1" indent="1"/>
      <protection locked="0"/>
    </xf>
    <xf numFmtId="43" fontId="5" fillId="0" borderId="6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66" fontId="3" fillId="0" borderId="7" xfId="0" applyNumberFormat="1" applyFont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0" fontId="3" fillId="0" borderId="2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43" fontId="3" fillId="0" borderId="10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</cellXfs>
  <cellStyles count="4">
    <cellStyle name="Millares" xfId="1" builtinId="3"/>
    <cellStyle name="Millares 11 2" xfId="3" xr:uid="{8212A066-5C53-45DA-87C7-A95B7F6B49FD}"/>
    <cellStyle name="Normal" xfId="0" builtinId="0"/>
    <cellStyle name="Normal 2" xfId="2" xr:uid="{66F3C607-AE2A-4B98-AFE2-38DE4283F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557936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91D44-48D3-4388-8220-5ECC839E9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1" y="0"/>
          <a:ext cx="3019195" cy="787268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52</xdr:row>
      <xdr:rowOff>13855</xdr:rowOff>
    </xdr:from>
    <xdr:to>
      <xdr:col>6</xdr:col>
      <xdr:colOff>257348</xdr:colOff>
      <xdr:row>58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C66F7B3-5D11-45A3-ADD1-A84265FF9190}"/>
            </a:ext>
          </a:extLst>
        </xdr:cNvPr>
        <xdr:cNvGrpSpPr/>
      </xdr:nvGrpSpPr>
      <xdr:grpSpPr>
        <a:xfrm>
          <a:off x="385503" y="11230495"/>
          <a:ext cx="9991205" cy="1182994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90873D6-F746-8661-FE6A-F16E57E8C003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Paola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Pantaleón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Administrativa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CCA29A2-BD33-FBAA-85D4-14F23B0B6176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C27F6470-434A-AC3F-6BA6-4609236879EA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B309C37-E4D9-233F-C7AC-4F66A86C4326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893B290-8A35-F975-20D7-15E5EFCEA1B7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DDA5168-6AE9-2E95-63CE-B0C06639CD7A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D4AC8266-AABB-8D45-811C-0977B147B643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E7E39D70-D632-4CF6-0957-5220E3CE40B1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775C643A-D1F9-049B-BA07-083A16AE76D1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1099185</xdr:colOff>
      <xdr:row>53</xdr:row>
      <xdr:rowOff>28575</xdr:rowOff>
    </xdr:from>
    <xdr:to>
      <xdr:col>4</xdr:col>
      <xdr:colOff>1236439</xdr:colOff>
      <xdr:row>53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82C33B1C-8DAD-450C-BFB5-DC8843EACF49}"/>
            </a:ext>
          </a:extLst>
        </xdr:cNvPr>
        <xdr:cNvCxnSpPr/>
      </xdr:nvCxnSpPr>
      <xdr:spPr>
        <a:xfrm>
          <a:off x="3933825" y="11420475"/>
          <a:ext cx="29795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1076325</xdr:colOff>
      <xdr:row>55</xdr:row>
      <xdr:rowOff>9525</xdr:rowOff>
    </xdr:from>
    <xdr:to>
      <xdr:col>4</xdr:col>
      <xdr:colOff>1213579</xdr:colOff>
      <xdr:row>55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A7D47D72-F1BF-4993-A963-EF056536AC9D}"/>
            </a:ext>
          </a:extLst>
        </xdr:cNvPr>
        <xdr:cNvCxnSpPr/>
      </xdr:nvCxnSpPr>
      <xdr:spPr>
        <a:xfrm>
          <a:off x="3910965" y="11751945"/>
          <a:ext cx="29795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1139190</xdr:colOff>
      <xdr:row>56</xdr:row>
      <xdr:rowOff>160020</xdr:rowOff>
    </xdr:from>
    <xdr:to>
      <xdr:col>4</xdr:col>
      <xdr:colOff>1276444</xdr:colOff>
      <xdr:row>56</xdr:row>
      <xdr:rowOff>160020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BF6B320D-EFAD-4B57-BDC2-EA4958408D22}"/>
            </a:ext>
          </a:extLst>
        </xdr:cNvPr>
        <xdr:cNvCxnSpPr/>
      </xdr:nvCxnSpPr>
      <xdr:spPr>
        <a:xfrm>
          <a:off x="3973830" y="12077700"/>
          <a:ext cx="29795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Secci&#243;n%20de%20Contabilidad/CODOPESCA.-Contabilidad/Formularios%20de%20cierre%20mensual/Cuentas%20por%20Pagar/Cuentas%20por%20pagar-2025/00-Cuentas%20por%20pagar-%202025.xlsx" TargetMode="External"/><Relationship Id="rId2" Type="http://schemas.microsoft.com/office/2019/04/relationships/externalLinkLongPath" Target="00-Cuentas%20por%20pagar-%202025.xlsx?0F0D614B" TargetMode="External"/><Relationship Id="rId1" Type="http://schemas.openxmlformats.org/officeDocument/2006/relationships/externalLinkPath" Target="file:///\\0F0D614B\00-Cuentas%20por%20pagar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XP, may. 2025"/>
      <sheetName val="CXP, apr. 2025"/>
      <sheetName val="CXP, mar. 2025"/>
      <sheetName val="CXP, feb. 2025"/>
      <sheetName val="CXP, ene. 2025"/>
      <sheetName val="Diferencia cambiaria"/>
      <sheetName val="Hoja1"/>
    </sheetNames>
    <sheetDataSet>
      <sheetData sheetId="0"/>
      <sheetData sheetId="1"/>
      <sheetData sheetId="2"/>
      <sheetData sheetId="3"/>
      <sheetData sheetId="4"/>
      <sheetData sheetId="5">
        <row r="4">
          <cell r="Q4">
            <v>59.280099999999997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E7AF-B10B-4843-B0E4-7D35A238F1BC}">
  <dimension ref="B1:L61"/>
  <sheetViews>
    <sheetView showGridLines="0" tabSelected="1" zoomScaleNormal="100" workbookViewId="0">
      <selection activeCell="H51" sqref="H51"/>
    </sheetView>
  </sheetViews>
  <sheetFormatPr baseColWidth="10" defaultColWidth="29" defaultRowHeight="13.8" x14ac:dyDescent="0.25"/>
  <cols>
    <col min="1" max="1" width="5.44140625" style="1" customWidth="1"/>
    <col min="2" max="2" width="17" style="1" customWidth="1"/>
    <col min="3" max="3" width="18.88671875" style="1" customWidth="1"/>
    <col min="4" max="4" width="41.44140625" style="2" customWidth="1"/>
    <col min="5" max="5" width="44.33203125" style="1" customWidth="1"/>
    <col min="6" max="6" width="20.44140625" style="3" bestFit="1" customWidth="1"/>
    <col min="7" max="7" width="6.33203125" style="4" customWidth="1"/>
    <col min="8" max="8" width="14.6640625" style="1" bestFit="1" customWidth="1"/>
    <col min="9" max="9" width="13.6640625" style="5" bestFit="1" customWidth="1"/>
    <col min="10" max="16384" width="29" style="1"/>
  </cols>
  <sheetData>
    <row r="1" spans="2:12" ht="62.25" customHeight="1" x14ac:dyDescent="0.25"/>
    <row r="2" spans="2:12" s="7" customFormat="1" x14ac:dyDescent="0.25">
      <c r="B2" s="6" t="s">
        <v>0</v>
      </c>
      <c r="D2" s="8"/>
      <c r="F2" s="9"/>
      <c r="G2" s="4"/>
      <c r="H2" s="1"/>
      <c r="I2" s="5"/>
    </row>
    <row r="3" spans="2:12" s="7" customFormat="1" x14ac:dyDescent="0.25">
      <c r="B3" s="10"/>
      <c r="C3" s="11"/>
      <c r="D3" s="8"/>
      <c r="F3" s="9"/>
      <c r="G3" s="4"/>
      <c r="H3" s="1"/>
      <c r="I3" s="5"/>
    </row>
    <row r="4" spans="2:12" s="7" customFormat="1" x14ac:dyDescent="0.25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5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5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5">
      <c r="B7" s="12" t="s">
        <v>6</v>
      </c>
      <c r="C7" s="16">
        <v>45808</v>
      </c>
      <c r="D7" s="8"/>
      <c r="F7" s="9"/>
      <c r="G7" s="4"/>
      <c r="H7" s="1"/>
      <c r="I7" s="5"/>
    </row>
    <row r="8" spans="2:12" s="7" customFormat="1" hidden="1" x14ac:dyDescent="0.25">
      <c r="B8" s="17"/>
      <c r="C8" s="18"/>
      <c r="D8" s="8"/>
      <c r="F8" s="9"/>
      <c r="G8" s="4"/>
      <c r="H8" s="1"/>
      <c r="I8" s="5"/>
    </row>
    <row r="9" spans="2:12" s="7" customFormat="1" x14ac:dyDescent="0.25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5">
      <c r="B10" s="19" t="s">
        <v>7</v>
      </c>
      <c r="C10" s="19"/>
      <c r="D10" s="19"/>
      <c r="E10" s="19"/>
      <c r="F10" s="19"/>
      <c r="G10" s="4"/>
      <c r="H10" s="1"/>
      <c r="I10" s="5"/>
    </row>
    <row r="11" spans="2:12" s="21" customFormat="1" ht="15.6" customHeight="1" x14ac:dyDescent="0.25">
      <c r="B11" s="20" t="s">
        <v>8</v>
      </c>
      <c r="C11" s="20" t="s">
        <v>9</v>
      </c>
      <c r="D11" s="20" t="s">
        <v>10</v>
      </c>
      <c r="E11" s="20" t="s">
        <v>11</v>
      </c>
      <c r="F11" s="20" t="s">
        <v>12</v>
      </c>
      <c r="G11" s="4"/>
      <c r="H11" s="4"/>
      <c r="I11" s="4"/>
      <c r="J11" s="4"/>
      <c r="K11" s="4"/>
      <c r="L11" s="4"/>
    </row>
    <row r="12" spans="2:12" s="21" customFormat="1" ht="15.6" customHeight="1" x14ac:dyDescent="0.25">
      <c r="B12" s="22">
        <v>45657</v>
      </c>
      <c r="C12" s="23" t="s">
        <v>13</v>
      </c>
      <c r="D12" s="24" t="s">
        <v>14</v>
      </c>
      <c r="E12" s="25" t="s">
        <v>15</v>
      </c>
      <c r="F12" s="26">
        <f>398250-(79650+79650+79650+79650)</f>
        <v>79650</v>
      </c>
      <c r="G12" s="4"/>
      <c r="H12" s="4"/>
      <c r="I12" s="4"/>
      <c r="J12" s="4"/>
      <c r="K12" s="4"/>
      <c r="L12" s="4"/>
    </row>
    <row r="13" spans="2:12" s="21" customFormat="1" ht="15.6" customHeight="1" x14ac:dyDescent="0.25">
      <c r="B13" s="22">
        <v>45719</v>
      </c>
      <c r="C13" s="23" t="s">
        <v>16</v>
      </c>
      <c r="D13" s="24" t="s">
        <v>17</v>
      </c>
      <c r="E13" s="25" t="s">
        <v>18</v>
      </c>
      <c r="F13" s="26">
        <v>25960</v>
      </c>
      <c r="G13" s="4"/>
      <c r="H13" s="4"/>
      <c r="I13" s="4"/>
      <c r="J13" s="4"/>
      <c r="K13" s="4"/>
      <c r="L13" s="4"/>
    </row>
    <row r="14" spans="2:12" s="21" customFormat="1" ht="15.6" customHeight="1" x14ac:dyDescent="0.25">
      <c r="B14" s="22">
        <v>45748</v>
      </c>
      <c r="C14" s="23" t="s">
        <v>19</v>
      </c>
      <c r="D14" s="24" t="s">
        <v>17</v>
      </c>
      <c r="E14" s="25" t="s">
        <v>20</v>
      </c>
      <c r="F14" s="26">
        <v>25960</v>
      </c>
      <c r="G14" s="4"/>
      <c r="H14" s="4"/>
      <c r="I14" s="4"/>
      <c r="J14" s="4"/>
      <c r="K14" s="4"/>
      <c r="L14" s="4"/>
    </row>
    <row r="15" spans="2:12" s="21" customFormat="1" ht="15.6" customHeight="1" x14ac:dyDescent="0.25">
      <c r="B15" s="22">
        <v>45779</v>
      </c>
      <c r="C15" s="23" t="s">
        <v>21</v>
      </c>
      <c r="D15" s="24" t="s">
        <v>17</v>
      </c>
      <c r="E15" s="25" t="s">
        <v>22</v>
      </c>
      <c r="F15" s="26">
        <v>25960</v>
      </c>
      <c r="G15" s="4"/>
      <c r="H15" s="4"/>
      <c r="I15" s="4"/>
      <c r="J15" s="4"/>
      <c r="K15" s="4"/>
      <c r="L15" s="4"/>
    </row>
    <row r="16" spans="2:12" s="21" customFormat="1" ht="15.6" customHeight="1" x14ac:dyDescent="0.25">
      <c r="B16" s="22">
        <v>45783</v>
      </c>
      <c r="C16" s="23" t="s">
        <v>23</v>
      </c>
      <c r="D16" s="27" t="s">
        <v>24</v>
      </c>
      <c r="E16" s="25" t="s">
        <v>25</v>
      </c>
      <c r="F16" s="26">
        <v>1500</v>
      </c>
      <c r="G16" s="4"/>
      <c r="H16" s="4"/>
      <c r="I16" s="4"/>
      <c r="J16" s="4"/>
      <c r="K16" s="4"/>
      <c r="L16" s="4"/>
    </row>
    <row r="17" spans="2:12" s="21" customFormat="1" ht="15.6" customHeight="1" x14ac:dyDescent="0.25">
      <c r="B17" s="22">
        <v>45786</v>
      </c>
      <c r="C17" s="23" t="s">
        <v>26</v>
      </c>
      <c r="D17" s="28" t="s">
        <v>27</v>
      </c>
      <c r="E17" s="25" t="s">
        <v>28</v>
      </c>
      <c r="F17" s="26">
        <v>218300</v>
      </c>
      <c r="G17" s="4"/>
      <c r="H17" s="4"/>
      <c r="I17" s="4"/>
      <c r="J17" s="4"/>
      <c r="K17" s="4"/>
      <c r="L17" s="4"/>
    </row>
    <row r="18" spans="2:12" s="21" customFormat="1" ht="15.6" customHeight="1" x14ac:dyDescent="0.25">
      <c r="B18" s="22">
        <v>45792</v>
      </c>
      <c r="C18" s="23" t="s">
        <v>29</v>
      </c>
      <c r="D18" s="27" t="s">
        <v>24</v>
      </c>
      <c r="E18" s="23" t="s">
        <v>25</v>
      </c>
      <c r="F18" s="26">
        <v>1320</v>
      </c>
      <c r="G18" s="4"/>
      <c r="H18" s="4"/>
      <c r="I18" s="4"/>
      <c r="J18" s="4"/>
      <c r="K18" s="4"/>
      <c r="L18" s="4"/>
    </row>
    <row r="19" spans="2:12" s="21" customFormat="1" ht="15.6" customHeight="1" x14ac:dyDescent="0.25">
      <c r="B19" s="22">
        <v>45796</v>
      </c>
      <c r="C19" s="23" t="s">
        <v>30</v>
      </c>
      <c r="D19" s="27" t="s">
        <v>31</v>
      </c>
      <c r="E19" s="23" t="s">
        <v>32</v>
      </c>
      <c r="F19" s="26">
        <v>59274.48</v>
      </c>
      <c r="G19" s="4"/>
      <c r="H19" s="4"/>
      <c r="I19" s="4"/>
      <c r="J19" s="4"/>
      <c r="K19" s="4"/>
      <c r="L19" s="4"/>
    </row>
    <row r="20" spans="2:12" s="21" customFormat="1" ht="15.6" customHeight="1" x14ac:dyDescent="0.25">
      <c r="B20" s="22">
        <v>45796</v>
      </c>
      <c r="C20" s="23" t="s">
        <v>33</v>
      </c>
      <c r="D20" s="27" t="s">
        <v>34</v>
      </c>
      <c r="E20" s="23" t="s">
        <v>35</v>
      </c>
      <c r="F20" s="26">
        <v>21977.5</v>
      </c>
      <c r="G20" s="4"/>
      <c r="H20" s="4"/>
      <c r="I20" s="4"/>
      <c r="J20" s="4"/>
      <c r="K20" s="4"/>
      <c r="L20" s="4"/>
    </row>
    <row r="21" spans="2:12" s="21" customFormat="1" ht="15.6" customHeight="1" x14ac:dyDescent="0.25">
      <c r="B21" s="22">
        <v>45796</v>
      </c>
      <c r="C21" s="23" t="s">
        <v>36</v>
      </c>
      <c r="D21" s="27" t="s">
        <v>34</v>
      </c>
      <c r="E21" s="23" t="s">
        <v>35</v>
      </c>
      <c r="F21" s="26">
        <v>70151</v>
      </c>
      <c r="G21" s="4"/>
      <c r="H21" s="4"/>
      <c r="I21" s="4"/>
      <c r="J21" s="4"/>
      <c r="K21" s="4"/>
      <c r="L21" s="4"/>
    </row>
    <row r="22" spans="2:12" s="21" customFormat="1" ht="15.6" customHeight="1" x14ac:dyDescent="0.25">
      <c r="B22" s="22">
        <v>45796</v>
      </c>
      <c r="C22" s="23" t="s">
        <v>37</v>
      </c>
      <c r="D22" s="27" t="s">
        <v>34</v>
      </c>
      <c r="E22" s="23" t="s">
        <v>35</v>
      </c>
      <c r="F22" s="26">
        <v>25252</v>
      </c>
      <c r="G22" s="4"/>
      <c r="H22" s="4"/>
      <c r="I22" s="4"/>
      <c r="J22" s="4"/>
      <c r="K22" s="4"/>
      <c r="L22" s="4"/>
    </row>
    <row r="23" spans="2:12" s="21" customFormat="1" ht="15.6" customHeight="1" x14ac:dyDescent="0.25">
      <c r="B23" s="22">
        <v>45796</v>
      </c>
      <c r="C23" s="23" t="s">
        <v>38</v>
      </c>
      <c r="D23" s="27" t="s">
        <v>34</v>
      </c>
      <c r="E23" s="23" t="s">
        <v>35</v>
      </c>
      <c r="F23" s="26">
        <v>38350</v>
      </c>
      <c r="G23" s="4"/>
      <c r="H23" s="4"/>
      <c r="I23" s="4"/>
      <c r="J23" s="4"/>
      <c r="K23" s="4"/>
      <c r="L23" s="4"/>
    </row>
    <row r="24" spans="2:12" s="21" customFormat="1" ht="15.6" customHeight="1" x14ac:dyDescent="0.25">
      <c r="B24" s="22">
        <v>45796</v>
      </c>
      <c r="C24" s="23" t="s">
        <v>39</v>
      </c>
      <c r="D24" s="27" t="s">
        <v>34</v>
      </c>
      <c r="E24" s="23" t="s">
        <v>35</v>
      </c>
      <c r="F24" s="26">
        <v>89798</v>
      </c>
      <c r="G24" s="4"/>
      <c r="H24" s="4"/>
      <c r="I24" s="4"/>
      <c r="J24" s="4"/>
      <c r="K24" s="4"/>
      <c r="L24" s="4"/>
    </row>
    <row r="25" spans="2:12" s="21" customFormat="1" ht="15.6" customHeight="1" x14ac:dyDescent="0.25">
      <c r="B25" s="22">
        <v>45796</v>
      </c>
      <c r="C25" s="23" t="s">
        <v>40</v>
      </c>
      <c r="D25" s="27" t="s">
        <v>34</v>
      </c>
      <c r="E25" s="23" t="s">
        <v>35</v>
      </c>
      <c r="F25" s="26">
        <v>52191.4</v>
      </c>
      <c r="G25" s="4"/>
      <c r="H25" s="4"/>
      <c r="I25" s="4"/>
      <c r="J25" s="4"/>
      <c r="K25" s="4"/>
      <c r="L25" s="4"/>
    </row>
    <row r="26" spans="2:12" s="21" customFormat="1" ht="15.6" customHeight="1" x14ac:dyDescent="0.25">
      <c r="B26" s="22">
        <v>45796</v>
      </c>
      <c r="C26" s="23" t="s">
        <v>41</v>
      </c>
      <c r="D26" s="27" t="s">
        <v>34</v>
      </c>
      <c r="E26" s="23" t="s">
        <v>35</v>
      </c>
      <c r="F26" s="26">
        <v>35223</v>
      </c>
      <c r="G26" s="4"/>
      <c r="H26" s="4"/>
      <c r="I26" s="4"/>
      <c r="J26" s="4"/>
      <c r="K26" s="4"/>
      <c r="L26" s="4"/>
    </row>
    <row r="27" spans="2:12" s="21" customFormat="1" ht="15.6" customHeight="1" x14ac:dyDescent="0.25">
      <c r="B27" s="22">
        <v>45796</v>
      </c>
      <c r="C27" s="23" t="s">
        <v>42</v>
      </c>
      <c r="D27" s="27" t="s">
        <v>34</v>
      </c>
      <c r="E27" s="23" t="s">
        <v>35</v>
      </c>
      <c r="F27" s="26">
        <v>24131</v>
      </c>
      <c r="G27" s="4"/>
      <c r="H27" s="4"/>
      <c r="I27" s="4"/>
      <c r="J27" s="4"/>
      <c r="K27" s="4"/>
      <c r="L27" s="4"/>
    </row>
    <row r="28" spans="2:12" s="21" customFormat="1" ht="15.6" customHeight="1" x14ac:dyDescent="0.25">
      <c r="B28" s="22">
        <v>45796</v>
      </c>
      <c r="C28" s="23" t="s">
        <v>43</v>
      </c>
      <c r="D28" s="27" t="s">
        <v>34</v>
      </c>
      <c r="E28" s="23" t="s">
        <v>35</v>
      </c>
      <c r="F28" s="26">
        <v>64546</v>
      </c>
      <c r="G28" s="4"/>
      <c r="H28" s="4"/>
      <c r="I28" s="4"/>
      <c r="J28" s="4"/>
      <c r="K28" s="4"/>
      <c r="L28" s="4"/>
    </row>
    <row r="29" spans="2:12" s="21" customFormat="1" ht="15.6" customHeight="1" x14ac:dyDescent="0.25">
      <c r="B29" s="22">
        <v>45796</v>
      </c>
      <c r="C29" s="23" t="s">
        <v>44</v>
      </c>
      <c r="D29" s="27" t="s">
        <v>24</v>
      </c>
      <c r="E29" s="23" t="s">
        <v>45</v>
      </c>
      <c r="F29" s="26">
        <v>13500</v>
      </c>
      <c r="G29" s="4"/>
      <c r="H29" s="4"/>
      <c r="I29" s="4"/>
      <c r="J29" s="4"/>
      <c r="K29" s="4"/>
      <c r="L29" s="4"/>
    </row>
    <row r="30" spans="2:12" s="21" customFormat="1" ht="15.6" customHeight="1" x14ac:dyDescent="0.25">
      <c r="B30" s="22">
        <v>45797</v>
      </c>
      <c r="C30" s="23" t="s">
        <v>46</v>
      </c>
      <c r="D30" s="27" t="s">
        <v>34</v>
      </c>
      <c r="E30" s="23" t="s">
        <v>35</v>
      </c>
      <c r="F30" s="26">
        <v>31801</v>
      </c>
      <c r="G30" s="4"/>
      <c r="H30" s="4"/>
      <c r="I30" s="4"/>
      <c r="J30" s="4"/>
      <c r="K30" s="4"/>
      <c r="L30" s="4"/>
    </row>
    <row r="31" spans="2:12" s="21" customFormat="1" ht="15.6" customHeight="1" x14ac:dyDescent="0.25">
      <c r="B31" s="22">
        <v>45798</v>
      </c>
      <c r="C31" s="23" t="s">
        <v>47</v>
      </c>
      <c r="D31" s="27" t="s">
        <v>48</v>
      </c>
      <c r="E31" s="25" t="s">
        <v>49</v>
      </c>
      <c r="F31" s="26">
        <v>1600000</v>
      </c>
      <c r="G31" s="4"/>
      <c r="H31" s="4"/>
      <c r="I31" s="4"/>
      <c r="J31" s="4"/>
      <c r="K31" s="4"/>
      <c r="L31" s="4"/>
    </row>
    <row r="32" spans="2:12" s="21" customFormat="1" ht="15.6" customHeight="1" x14ac:dyDescent="0.25">
      <c r="B32" s="22">
        <v>45804</v>
      </c>
      <c r="C32" s="23" t="s">
        <v>50</v>
      </c>
      <c r="D32" s="29" t="s">
        <v>24</v>
      </c>
      <c r="E32" s="30" t="s">
        <v>25</v>
      </c>
      <c r="F32" s="26">
        <v>1800</v>
      </c>
      <c r="G32" s="4"/>
      <c r="H32" s="4"/>
      <c r="I32" s="4"/>
      <c r="J32" s="4"/>
      <c r="K32" s="4"/>
      <c r="L32" s="4"/>
    </row>
    <row r="33" spans="2:12" s="21" customFormat="1" ht="15.6" customHeight="1" x14ac:dyDescent="0.25">
      <c r="B33" s="22">
        <v>45804</v>
      </c>
      <c r="C33" s="23" t="s">
        <v>51</v>
      </c>
      <c r="D33" s="29" t="s">
        <v>52</v>
      </c>
      <c r="E33" s="30" t="s">
        <v>53</v>
      </c>
      <c r="F33" s="26">
        <v>231991.54</v>
      </c>
      <c r="G33" s="4"/>
      <c r="H33" s="4"/>
      <c r="I33" s="4"/>
      <c r="J33" s="4"/>
      <c r="K33" s="4"/>
      <c r="L33" s="4"/>
    </row>
    <row r="34" spans="2:12" s="21" customFormat="1" ht="27.6" x14ac:dyDescent="0.25">
      <c r="B34" s="22">
        <v>45808</v>
      </c>
      <c r="C34" s="23" t="s">
        <v>54</v>
      </c>
      <c r="D34" s="23" t="s">
        <v>55</v>
      </c>
      <c r="E34" s="25" t="s">
        <v>56</v>
      </c>
      <c r="F34" s="26">
        <v>26894.11</v>
      </c>
      <c r="G34" s="4"/>
      <c r="H34" s="4"/>
      <c r="I34" s="4"/>
      <c r="J34" s="4"/>
      <c r="K34" s="4"/>
      <c r="L34" s="4"/>
    </row>
    <row r="35" spans="2:12" s="21" customFormat="1" ht="27.6" x14ac:dyDescent="0.25">
      <c r="B35" s="22">
        <v>45808</v>
      </c>
      <c r="C35" s="23" t="s">
        <v>57</v>
      </c>
      <c r="D35" s="23" t="s">
        <v>55</v>
      </c>
      <c r="E35" s="25" t="s">
        <v>58</v>
      </c>
      <c r="F35" s="26">
        <v>16741.87</v>
      </c>
      <c r="G35" s="4"/>
      <c r="H35" s="31"/>
      <c r="I35" s="4" t="s">
        <v>59</v>
      </c>
      <c r="J35" s="4"/>
      <c r="K35" s="4"/>
      <c r="L35" s="4"/>
    </row>
    <row r="36" spans="2:12" s="21" customFormat="1" x14ac:dyDescent="0.25">
      <c r="B36" s="22">
        <v>45808</v>
      </c>
      <c r="C36" s="23" t="s">
        <v>60</v>
      </c>
      <c r="D36" s="23" t="s">
        <v>55</v>
      </c>
      <c r="E36" s="30" t="s">
        <v>61</v>
      </c>
      <c r="F36" s="26">
        <v>1577.12</v>
      </c>
      <c r="G36" s="4"/>
      <c r="H36" s="31"/>
      <c r="I36" s="4"/>
      <c r="J36" s="4"/>
      <c r="K36" s="4"/>
      <c r="L36" s="4"/>
    </row>
    <row r="37" spans="2:12" s="21" customFormat="1" ht="15.6" customHeight="1" x14ac:dyDescent="0.25">
      <c r="B37" s="22">
        <v>45808</v>
      </c>
      <c r="C37" s="23" t="s">
        <v>62</v>
      </c>
      <c r="D37" s="23" t="s">
        <v>55</v>
      </c>
      <c r="E37" s="30" t="s">
        <v>63</v>
      </c>
      <c r="F37" s="26">
        <v>128.96</v>
      </c>
      <c r="G37" s="4"/>
      <c r="H37" s="4"/>
      <c r="I37" s="4"/>
      <c r="J37" s="4"/>
      <c r="K37" s="4"/>
      <c r="L37" s="4"/>
    </row>
    <row r="38" spans="2:12" s="21" customFormat="1" ht="15.6" customHeight="1" x14ac:dyDescent="0.25">
      <c r="B38" s="32">
        <v>45808</v>
      </c>
      <c r="C38" s="33" t="s">
        <v>64</v>
      </c>
      <c r="D38" s="33" t="s">
        <v>55</v>
      </c>
      <c r="E38" s="34" t="s">
        <v>65</v>
      </c>
      <c r="F38" s="26">
        <v>2143.39</v>
      </c>
      <c r="G38" s="4"/>
      <c r="H38" s="4"/>
      <c r="I38" s="4"/>
      <c r="J38" s="4"/>
      <c r="K38" s="4"/>
      <c r="L38" s="4"/>
    </row>
    <row r="39" spans="2:12" s="21" customFormat="1" ht="15.6" customHeight="1" x14ac:dyDescent="0.25">
      <c r="B39" s="22"/>
      <c r="C39" s="35"/>
      <c r="D39" s="36"/>
      <c r="E39" s="37" t="s">
        <v>66</v>
      </c>
      <c r="F39" s="38">
        <f>SUM(F12:F38)</f>
        <v>2786122.37</v>
      </c>
      <c r="G39" s="4"/>
      <c r="H39" s="4"/>
      <c r="I39" s="4"/>
      <c r="J39" s="4"/>
      <c r="K39" s="4"/>
      <c r="L39" s="4"/>
    </row>
    <row r="40" spans="2:12" s="5" customFormat="1" hidden="1" x14ac:dyDescent="0.25">
      <c r="B40" s="4"/>
      <c r="C40" s="4"/>
      <c r="D40" s="4"/>
      <c r="E40" s="39"/>
      <c r="F40" s="40"/>
      <c r="G40" s="4"/>
      <c r="H40" s="4"/>
      <c r="J40" s="1"/>
      <c r="K40" s="1"/>
      <c r="L40" s="1"/>
    </row>
    <row r="41" spans="2:12" s="5" customFormat="1" x14ac:dyDescent="0.25">
      <c r="B41" s="4"/>
      <c r="C41" s="4"/>
      <c r="D41" s="4"/>
      <c r="E41" s="39"/>
      <c r="F41" s="40"/>
      <c r="G41" s="4"/>
      <c r="H41" s="4"/>
      <c r="J41" s="1"/>
      <c r="K41" s="1"/>
      <c r="L41" s="1"/>
    </row>
    <row r="42" spans="2:12" s="5" customFormat="1" x14ac:dyDescent="0.25">
      <c r="B42" s="41" t="s">
        <v>67</v>
      </c>
      <c r="C42" s="41"/>
      <c r="D42" s="41"/>
      <c r="E42" s="41"/>
      <c r="F42" s="41"/>
      <c r="G42" s="4"/>
      <c r="H42" s="4"/>
      <c r="J42" s="1"/>
      <c r="K42" s="1"/>
      <c r="L42" s="1"/>
    </row>
    <row r="43" spans="2:12" s="5" customFormat="1" ht="15" customHeight="1" x14ac:dyDescent="0.25">
      <c r="B43" s="20" t="s">
        <v>8</v>
      </c>
      <c r="C43" s="20" t="s">
        <v>9</v>
      </c>
      <c r="D43" s="20" t="s">
        <v>10</v>
      </c>
      <c r="E43" s="20" t="s">
        <v>11</v>
      </c>
      <c r="F43" s="20" t="s">
        <v>12</v>
      </c>
      <c r="G43" s="4"/>
      <c r="H43" s="4"/>
      <c r="J43" s="1"/>
      <c r="K43" s="1"/>
      <c r="L43" s="1"/>
    </row>
    <row r="44" spans="2:12" s="5" customFormat="1" ht="41.4" x14ac:dyDescent="0.25">
      <c r="B44" s="42">
        <v>45138</v>
      </c>
      <c r="C44" s="43" t="s">
        <v>68</v>
      </c>
      <c r="D44" s="44" t="s">
        <v>69</v>
      </c>
      <c r="E44" s="44" t="s">
        <v>70</v>
      </c>
      <c r="F44" s="45">
        <f>101812.42+25000+25000</f>
        <v>151812.41999999998</v>
      </c>
      <c r="G44" s="4"/>
      <c r="H44" s="4"/>
      <c r="J44" s="1"/>
      <c r="K44" s="1"/>
      <c r="L44" s="1"/>
    </row>
    <row r="45" spans="2:12" s="5" customFormat="1" ht="55.2" x14ac:dyDescent="0.3">
      <c r="B45" s="42">
        <v>44834</v>
      </c>
      <c r="C45" s="43" t="s">
        <v>71</v>
      </c>
      <c r="D45" s="44" t="s">
        <v>72</v>
      </c>
      <c r="E45" s="44" t="s">
        <v>73</v>
      </c>
      <c r="F45" s="45">
        <v>155000</v>
      </c>
      <c r="G45" s="4"/>
      <c r="H45" s="46"/>
      <c r="J45" s="1"/>
      <c r="K45" s="1"/>
      <c r="L45" s="1"/>
    </row>
    <row r="46" spans="2:12" s="5" customFormat="1" ht="14.4" x14ac:dyDescent="0.3">
      <c r="B46" s="47" t="s">
        <v>74</v>
      </c>
      <c r="C46" s="48"/>
      <c r="D46" s="48"/>
      <c r="E46" s="49"/>
      <c r="F46" s="50">
        <f>SUM(F44:F45)</f>
        <v>306812.42</v>
      </c>
      <c r="G46" s="4"/>
      <c r="H46" s="46" t="s">
        <v>75</v>
      </c>
      <c r="J46" s="1"/>
      <c r="K46" s="1"/>
      <c r="L46" s="1"/>
    </row>
    <row r="47" spans="2:12" s="5" customFormat="1" x14ac:dyDescent="0.25">
      <c r="B47" s="47" t="s">
        <v>76</v>
      </c>
      <c r="C47" s="48"/>
      <c r="D47" s="48"/>
      <c r="E47" s="49"/>
      <c r="F47" s="51">
        <f>+'[1]Diferencia cambiaria'!Q4</f>
        <v>59.280099999999997</v>
      </c>
      <c r="G47" s="4"/>
      <c r="H47" s="1"/>
      <c r="J47" s="1"/>
      <c r="K47" s="1"/>
      <c r="L47" s="1"/>
    </row>
    <row r="48" spans="2:12" s="5" customFormat="1" x14ac:dyDescent="0.25">
      <c r="B48" s="47" t="s">
        <v>12</v>
      </c>
      <c r="C48" s="48"/>
      <c r="D48" s="48"/>
      <c r="E48" s="49"/>
      <c r="F48" s="50">
        <f>+F46*F47</f>
        <v>18187870.938841999</v>
      </c>
      <c r="G48" s="4"/>
      <c r="H48" s="1"/>
      <c r="J48" s="1"/>
      <c r="K48" s="1"/>
      <c r="L48" s="1"/>
    </row>
    <row r="49" spans="2:12" s="5" customFormat="1" ht="14.4" thickBot="1" x14ac:dyDescent="0.3">
      <c r="B49" s="1"/>
      <c r="C49" s="1"/>
      <c r="D49" s="2"/>
      <c r="E49" s="1"/>
      <c r="F49" s="4"/>
      <c r="G49" s="4"/>
      <c r="H49" s="1"/>
      <c r="J49" s="1"/>
      <c r="K49" s="1"/>
      <c r="L49" s="1"/>
    </row>
    <row r="50" spans="2:12" s="5" customFormat="1" ht="14.4" thickBot="1" x14ac:dyDescent="0.3">
      <c r="B50" s="52" t="s">
        <v>77</v>
      </c>
      <c r="C50" s="53"/>
      <c r="D50" s="53"/>
      <c r="E50" s="53"/>
      <c r="F50" s="54">
        <f>+F48+F39</f>
        <v>20973993.308842</v>
      </c>
      <c r="G50" s="4"/>
      <c r="H50" s="1"/>
      <c r="J50" s="1"/>
      <c r="K50" s="1"/>
      <c r="L50" s="1"/>
    </row>
    <row r="51" spans="2:12" s="5" customFormat="1" x14ac:dyDescent="0.25">
      <c r="B51" s="55"/>
      <c r="C51" s="55"/>
      <c r="D51" s="55"/>
      <c r="E51" s="55"/>
      <c r="F51" s="56"/>
      <c r="G51" s="4"/>
      <c r="H51" s="1"/>
      <c r="J51" s="1"/>
      <c r="K51" s="1"/>
      <c r="L51" s="1"/>
    </row>
    <row r="52" spans="2:12" s="5" customFormat="1" x14ac:dyDescent="0.25">
      <c r="B52" s="55"/>
      <c r="C52" s="55"/>
      <c r="D52" s="55"/>
      <c r="E52" s="55"/>
      <c r="F52" s="56"/>
      <c r="G52" s="4"/>
      <c r="H52" s="1"/>
      <c r="J52" s="1"/>
      <c r="K52" s="1"/>
      <c r="L52" s="1"/>
    </row>
    <row r="53" spans="2:12" s="5" customFormat="1" x14ac:dyDescent="0.25">
      <c r="B53" s="55"/>
      <c r="C53" s="55"/>
      <c r="D53" s="55"/>
      <c r="E53" s="55"/>
      <c r="F53" s="56"/>
      <c r="G53" s="4"/>
      <c r="H53" s="1"/>
      <c r="J53" s="1"/>
      <c r="K53" s="1"/>
      <c r="L53" s="1"/>
    </row>
    <row r="54" spans="2:12" s="4" customFormat="1" x14ac:dyDescent="0.25">
      <c r="B54" s="55"/>
      <c r="C54" s="55"/>
      <c r="D54" s="55"/>
      <c r="E54" s="55"/>
      <c r="F54" s="56"/>
      <c r="H54" s="1"/>
      <c r="I54" s="5"/>
      <c r="J54" s="1"/>
      <c r="K54" s="1"/>
      <c r="L54" s="1"/>
    </row>
    <row r="55" spans="2:12" s="4" customFormat="1" x14ac:dyDescent="0.25">
      <c r="B55" s="55"/>
      <c r="C55" s="55"/>
      <c r="D55" s="55"/>
      <c r="E55" s="55"/>
      <c r="F55" s="56"/>
      <c r="H55" s="1"/>
      <c r="I55" s="5"/>
      <c r="J55" s="1"/>
      <c r="K55" s="1"/>
      <c r="L55" s="1"/>
    </row>
    <row r="56" spans="2:12" s="4" customFormat="1" x14ac:dyDescent="0.25">
      <c r="B56" s="55"/>
      <c r="C56" s="55"/>
      <c r="D56" s="55"/>
      <c r="E56" s="55"/>
      <c r="F56" s="56"/>
      <c r="H56" s="1"/>
      <c r="I56" s="5"/>
      <c r="J56" s="1"/>
      <c r="K56" s="1"/>
      <c r="L56" s="1"/>
    </row>
    <row r="57" spans="2:12" s="4" customFormat="1" x14ac:dyDescent="0.25">
      <c r="B57" s="55"/>
      <c r="C57" s="55"/>
      <c r="D57" s="55"/>
      <c r="E57" s="55"/>
      <c r="F57" s="56"/>
      <c r="H57" s="1"/>
      <c r="I57" s="5"/>
      <c r="J57" s="1"/>
      <c r="K57" s="1"/>
      <c r="L57" s="1"/>
    </row>
    <row r="58" spans="2:12" s="4" customFormat="1" x14ac:dyDescent="0.25">
      <c r="D58" s="2"/>
      <c r="E58" s="1"/>
      <c r="F58" s="3"/>
      <c r="H58" s="1"/>
      <c r="I58" s="5"/>
      <c r="J58" s="1"/>
      <c r="K58" s="1"/>
      <c r="L58" s="1"/>
    </row>
    <row r="59" spans="2:12" s="4" customFormat="1" x14ac:dyDescent="0.25">
      <c r="B59" s="57"/>
      <c r="C59" s="2"/>
      <c r="D59" s="1"/>
      <c r="E59" s="1"/>
      <c r="F59" s="1"/>
      <c r="H59" s="1"/>
      <c r="I59" s="5"/>
      <c r="J59" s="1"/>
      <c r="K59" s="1"/>
      <c r="L59" s="1"/>
    </row>
    <row r="60" spans="2:12" s="4" customFormat="1" x14ac:dyDescent="0.25">
      <c r="B60" s="57"/>
      <c r="C60" s="2"/>
      <c r="D60" s="1"/>
      <c r="E60" s="1"/>
      <c r="F60" s="1"/>
      <c r="H60" s="1"/>
      <c r="I60" s="5"/>
      <c r="J60" s="1"/>
      <c r="K60" s="1"/>
      <c r="L60" s="1"/>
    </row>
    <row r="61" spans="2:12" s="4" customFormat="1" x14ac:dyDescent="0.25">
      <c r="B61" s="1"/>
      <c r="C61" s="1"/>
      <c r="D61" s="2"/>
      <c r="E61" s="1"/>
      <c r="F61" s="3"/>
      <c r="H61" s="1"/>
      <c r="I61" s="5"/>
      <c r="J61" s="1"/>
      <c r="K61" s="1"/>
      <c r="L61" s="1"/>
    </row>
  </sheetData>
  <autoFilter ref="B11:F39" xr:uid="{2434FDEE-DA9A-4140-8DC3-F2A431A381B8}">
    <sortState xmlns:xlrd2="http://schemas.microsoft.com/office/spreadsheetml/2017/richdata2" ref="B12:F39">
      <sortCondition ref="B11:B39"/>
    </sortState>
  </autoFilter>
  <mergeCells count="6">
    <mergeCell ref="B10:F10"/>
    <mergeCell ref="B42:F42"/>
    <mergeCell ref="B46:E46"/>
    <mergeCell ref="B47:E47"/>
    <mergeCell ref="B48:E48"/>
    <mergeCell ref="B50:E50"/>
  </mergeCells>
  <printOptions horizontalCentered="1"/>
  <pageMargins left="0.23622047244094491" right="0.23622047244094491" top="0.55118110236220474" bottom="0.55118110236220474" header="0.31496062992125984" footer="0.31496062992125984"/>
  <pageSetup scale="80" fitToHeight="0" orientation="landscape" r:id="rId1"/>
  <headerFooter>
    <oddFooter>&amp;R&amp;"Arial Nova Cond Light,Normal"&amp;10&amp;P  de &amp;N</oddFooter>
  </headerFooter>
  <rowBreaks count="1" manualBreakCount="1">
    <brk id="5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may. 2025</vt:lpstr>
      <vt:lpstr>'CXP, may. 2025'!Área_de_impresión</vt:lpstr>
      <vt:lpstr>'CXP, may. 2025'!Cuentas_por_pagar022025</vt:lpstr>
      <vt:lpstr>'CXP, may. 2025'!CuentasporPagar</vt:lpstr>
      <vt:lpstr>'CXP, may.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2025-06-12T17:08:46Z</dcterms:created>
  <dcterms:modified xsi:type="dcterms:W3CDTF">2025-06-12T17:09:18Z</dcterms:modified>
</cp:coreProperties>
</file>