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sept\"/>
    </mc:Choice>
  </mc:AlternateContent>
  <xr:revisionPtr revIDLastSave="0" documentId="8_{CE525718-AD03-4615-84B0-6E1295496F2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Fijo!$A$4:$Q$4</definedName>
    <definedName name="_xlnm._FilterDatabase" localSheetId="1" hidden="1">'Fijo 2'!$A$4:$Q$105</definedName>
    <definedName name="_xlnm._FilterDatabase" localSheetId="2" hidden="1">Temporal!$A$4:$O$51</definedName>
    <definedName name="_xlnm.Extract" localSheetId="0">Fijo!$D$185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3" i="2" l="1"/>
  <c r="N173" i="2"/>
  <c r="L173" i="2"/>
  <c r="I21" i="6"/>
  <c r="M105" i="1"/>
  <c r="L105" i="1"/>
  <c r="K173" i="2"/>
  <c r="N148" i="2"/>
  <c r="O148" i="2" s="1"/>
  <c r="O167" i="2"/>
  <c r="I89" i="2"/>
  <c r="O89" i="2" s="1"/>
  <c r="I88" i="2"/>
  <c r="I143" i="2"/>
  <c r="O143" i="2" s="1"/>
  <c r="J105" i="1"/>
  <c r="G105" i="1"/>
  <c r="J173" i="2"/>
  <c r="N172" i="2"/>
  <c r="H173" i="2"/>
  <c r="N171" i="2"/>
  <c r="G173" i="2"/>
  <c r="N170" i="2"/>
  <c r="O170" i="2" s="1"/>
  <c r="L11" i="8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I173" i="2" l="1"/>
  <c r="O88" i="2"/>
  <c r="O172" i="2"/>
  <c r="O171" i="2"/>
  <c r="N11" i="8"/>
  <c r="M51" i="4"/>
  <c r="J51" i="4"/>
  <c r="L17" i="8"/>
  <c r="J17" i="8"/>
  <c r="G17" i="8"/>
  <c r="N16" i="8"/>
  <c r="I16" i="8"/>
  <c r="I17" i="8" s="1"/>
  <c r="N116" i="2"/>
  <c r="O116" i="2" s="1"/>
  <c r="N169" i="2"/>
  <c r="N51" i="4"/>
  <c r="O68" i="2"/>
  <c r="G51" i="4"/>
  <c r="O19" i="6" l="1"/>
  <c r="O16" i="8"/>
  <c r="O169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5" i="1"/>
  <c r="I105" i="1" l="1"/>
  <c r="I49" i="4"/>
  <c r="I48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0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O16" i="1" l="1"/>
  <c r="N105" i="1"/>
  <c r="O42" i="1"/>
  <c r="N21" i="6"/>
  <c r="O5" i="1"/>
  <c r="O4" i="6"/>
  <c r="O51" i="4"/>
  <c r="O105" i="1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1" i="2"/>
  <c r="O51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7" i="2"/>
  <c r="O67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O79" i="2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91" i="2"/>
  <c r="O91" i="2" s="1"/>
  <c r="N92" i="2"/>
  <c r="O92" i="2" s="1"/>
  <c r="N93" i="2"/>
  <c r="O93" i="2" s="1"/>
  <c r="N95" i="2"/>
  <c r="O95" i="2" s="1"/>
  <c r="N97" i="2"/>
  <c r="O97" i="2" s="1"/>
  <c r="N99" i="2"/>
  <c r="O99" i="2" s="1"/>
  <c r="N100" i="2"/>
  <c r="O100" i="2" s="1"/>
  <c r="N101" i="2"/>
  <c r="O101" i="2" s="1"/>
  <c r="N102" i="2"/>
  <c r="O102" i="2" s="1"/>
  <c r="N104" i="2"/>
  <c r="O104" i="2" s="1"/>
  <c r="N105" i="2"/>
  <c r="O105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4" i="2"/>
  <c r="O144" i="2" s="1"/>
  <c r="N145" i="2"/>
  <c r="O145" i="2" s="1"/>
  <c r="N146" i="2"/>
  <c r="O146" i="2" s="1"/>
  <c r="N147" i="2"/>
  <c r="O147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O155" i="2"/>
  <c r="N156" i="2"/>
  <c r="O156" i="2" s="1"/>
  <c r="N157" i="2"/>
  <c r="N158" i="2"/>
  <c r="O158" i="2" s="1"/>
  <c r="N159" i="2"/>
  <c r="O159" i="2" s="1"/>
  <c r="N160" i="2"/>
  <c r="O160" i="2" s="1"/>
  <c r="N162" i="2"/>
  <c r="O162" i="2" s="1"/>
  <c r="N163" i="2"/>
  <c r="O163" i="2" s="1"/>
  <c r="N165" i="2"/>
  <c r="O165" i="2" s="1"/>
  <c r="N166" i="2"/>
  <c r="O166" i="2" s="1"/>
  <c r="N168" i="2"/>
  <c r="O168" i="2" s="1"/>
  <c r="N106" i="2"/>
  <c r="O106" i="2" s="1"/>
  <c r="O157" i="2" l="1"/>
  <c r="O7" i="2"/>
  <c r="O6" i="3" l="1"/>
  <c r="N6" i="3"/>
  <c r="M6" i="3"/>
  <c r="L6" i="3"/>
  <c r="K6" i="3"/>
  <c r="J6" i="3"/>
  <c r="I6" i="3"/>
  <c r="H6" i="3"/>
  <c r="G6" i="3"/>
  <c r="H51" i="4" l="1"/>
  <c r="I51" i="4"/>
  <c r="L51" i="4"/>
  <c r="K105" i="1" l="1"/>
</calcChain>
</file>

<file path=xl/sharedStrings.xml><?xml version="1.0" encoding="utf-8"?>
<sst xmlns="http://schemas.openxmlformats.org/spreadsheetml/2006/main" count="1838" uniqueCount="512">
  <si>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</si>
  <si>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</si>
  <si>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</si>
  <si>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</si>
  <si>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</si>
  <si>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</si>
  <si>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</si>
  <si>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</si>
  <si>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</si>
  <si>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</si>
  <si>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</si>
  <si>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</si>
  <si>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</si>
  <si>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</si>
  <si>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</si>
  <si>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</si>
  <si>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</si>
  <si>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</si>
  <si>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</si>
  <si>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</si>
  <si>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</si>
  <si>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</si>
  <si>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</si>
  <si>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</si>
  <si>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</si>
  <si>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</si>
  <si>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</si>
  <si>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</si>
  <si>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</si>
  <si>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</si>
  <si>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</si>
  <si>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</si>
  <si>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</si>
  <si>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</si>
  <si>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</si>
  <si>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</si>
  <si>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</si>
  <si>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</si>
  <si>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</si>
  <si>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</si>
  <si>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</si>
  <si>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</si>
  <si>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</si>
  <si>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</si>
  <si>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</si>
  <si>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</si>
  <si>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</si>
  <si>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</si>
  <si>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</si>
  <si>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</si>
  <si>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</si>
  <si>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</si>
  <si>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</si>
  <si>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</si>
  <si>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</si>
  <si>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</si>
  <si>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</si>
  <si>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</si>
  <si>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</si>
  <si>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</si>
  <si>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</si>
  <si>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</si>
  <si>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</si>
  <si>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</si>
  <si>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</si>
  <si>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</si>
  <si>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</si>
  <si>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</si>
  <si>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</si>
  <si>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</si>
  <si>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</si>
  <si>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</si>
  <si>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</si>
  <si>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</si>
  <si>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</si>
  <si>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</si>
  <si>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</si>
  <si>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</si>
  <si>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</si>
  <si>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</si>
  <si>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</si>
  <si>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</si>
  <si>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</si>
  <si>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</si>
  <si>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</si>
  <si>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</si>
  <si>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</si>
  <si>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</si>
  <si>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</si>
  <si>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</si>
  <si>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</si>
  <si>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</si>
  <si>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</si>
  <si>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</si>
  <si>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</si>
  <si>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</si>
  <si>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</si>
  <si>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</si>
  <si>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</si>
  <si>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</si>
  <si>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</si>
  <si>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</si>
  <si>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</si>
  <si>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</si>
  <si>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</si>
  <si>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</si>
  <si>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</si>
  <si>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</si>
  <si>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</si>
  <si>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</si>
  <si>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</si>
  <si>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</si>
  <si>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</si>
  <si>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</si>
  <si>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</si>
  <si>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</si>
  <si>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</si>
  <si>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</si>
  <si>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</si>
  <si>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</si>
  <si>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</si>
  <si>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</si>
  <si>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</si>
  <si>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</si>
  <si>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</si>
  <si>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</si>
  <si>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</si>
  <si>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</si>
  <si>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</si>
  <si>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</si>
  <si>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</si>
  <si>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</si>
  <si>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</si>
  <si>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</si>
  <si>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</si>
  <si>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</si>
  <si>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</si>
  <si>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</si>
  <si>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</si>
  <si>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</si>
  <si>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</si>
  <si>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</si>
  <si>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</si>
  <si>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</si>
  <si>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</si>
  <si>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</si>
  <si>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</si>
  <si>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</si>
  <si>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</si>
  <si>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</si>
  <si>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</si>
  <si>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</si>
  <si>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</si>
  <si>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</si>
  <si>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</si>
  <si>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</si>
  <si>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</si>
  <si>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</si>
  <si>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</si>
  <si>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</si>
  <si>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</si>
  <si>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</si>
  <si>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</si>
  <si>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</si>
  <si>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</si>
  <si>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</si>
  <si>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</si>
  <si>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</si>
  <si>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</si>
  <si>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</si>
  <si>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</si>
  <si>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</si>
  <si>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</si>
  <si>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</si>
  <si>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</si>
  <si>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</si>
  <si>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</si>
  <si>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</si>
  <si>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</si>
  <si>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</si>
  <si>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</si>
  <si>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</si>
  <si>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</si>
  <si>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</si>
  <si>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</si>
  <si>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</si>
  <si>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</si>
  <si>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</si>
  <si>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</si>
  <si>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</si>
  <si>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</si>
  <si>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</si>
  <si>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</si>
  <si>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</si>
  <si>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</si>
  <si>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</si>
  <si>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</si>
  <si>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</si>
  <si>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</si>
  <si>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</si>
  <si>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</si>
  <si>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</si>
  <si>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</si>
  <si>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</si>
  <si>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</si>
  <si>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</si>
  <si>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</si>
  <si>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</si>
  <si>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</si>
  <si>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</si>
  <si>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</si>
  <si>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</si>
  <si>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</si>
  <si>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</si>
  <si>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</si>
  <si>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</si>
  <si>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</si>
  <si>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</si>
  <si>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</si>
  <si>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</si>
  <si>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</si>
  <si>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</si>
  <si>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</si>
  <si>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</si>
  <si>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</si>
  <si>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</si>
  <si>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</si>
  <si>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</si>
  <si>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</si>
  <si>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</si>
  <si>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</si>
  <si>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</si>
  <si>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</si>
  <si>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</si>
  <si>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</si>
  <si>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</si>
  <si>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</si>
  <si>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</si>
  <si>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</si>
  <si>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</si>
  <si>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</si>
  <si>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</si>
  <si>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</si>
  <si>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</si>
  <si>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</si>
  <si>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</si>
  <si>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</si>
  <si>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</si>
  <si>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</si>
  <si>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</si>
  <si>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</si>
  <si>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</si>
  <si>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</si>
  <si>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</si>
  <si>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</si>
  <si>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</si>
  <si>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</si>
  <si>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</si>
  <si>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</si>
  <si>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</si>
  <si>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</si>
  <si>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</si>
  <si>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</si>
  <si>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</si>
  <si>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</si>
  <si>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</si>
  <si>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</si>
  <si>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</si>
  <si>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</si>
  <si>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</si>
  <si>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</si>
  <si>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</si>
  <si>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</si>
  <si>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</si>
  <si>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</si>
  <si>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</si>
  <si>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</si>
  <si>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</si>
  <si>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</si>
  <si>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</si>
  <si>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</si>
  <si>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</si>
  <si>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</si>
  <si>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</si>
  <si>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</si>
  <si>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</si>
  <si>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</si>
  <si>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</si>
  <si>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</si>
  <si>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</si>
  <si>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</si>
  <si>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</si>
  <si>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</si>
  <si>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</si>
  <si>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</si>
  <si>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</si>
  <si>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</si>
  <si>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</si>
  <si>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</si>
  <si>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</si>
  <si>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</si>
  <si>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</si>
  <si>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</si>
  <si>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</si>
  <si>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</si>
  <si>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</si>
  <si>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</si>
  <si>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</si>
  <si>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</si>
  <si>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</si>
  <si>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</si>
  <si>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</si>
  <si>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</si>
  <si>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</si>
  <si>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</si>
  <si>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</si>
  <si>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</si>
  <si>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</si>
  <si>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</si>
  <si>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</si>
  <si>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</si>
  <si>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</si>
  <si>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</si>
  <si>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</si>
  <si>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</si>
  <si>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</si>
  <si>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</si>
  <si>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</si>
  <si>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</si>
  <si>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</si>
  <si>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</si>
  <si>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</si>
  <si>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</si>
  <si>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</si>
  <si>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</si>
  <si>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</si>
  <si>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</si>
  <si>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</si>
  <si>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</si>
  <si>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</si>
  <si>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</si>
  <si>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</si>
  <si>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</si>
  <si>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</si>
  <si>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</si>
  <si>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</si>
  <si>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</si>
  <si>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</si>
  <si>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</si>
  <si>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</si>
  <si>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</si>
  <si>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</si>
  <si>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</si>
  <si>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</si>
  <si>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</si>
  <si>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</si>
  <si>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</si>
  <si>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</si>
  <si>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</si>
  <si>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</si>
  <si>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</si>
  <si>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</si>
  <si>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</si>
  <si>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</si>
  <si>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</si>
  <si>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</si>
  <si>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</si>
  <si>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</si>
  <si>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</si>
  <si>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</si>
  <si>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</si>
  <si>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</si>
  <si>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</si>
  <si>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</si>
  <si>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</si>
  <si>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</si>
  <si>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</si>
  <si>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</si>
  <si>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</si>
  <si>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</si>
  <si>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</si>
  <si>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</si>
  <si>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</si>
  <si>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</si>
  <si>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</si>
  <si>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</si>
  <si>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</si>
  <si>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</si>
  <si>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</si>
  <si>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</si>
  <si>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</si>
  <si>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</si>
  <si>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</si>
  <si>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</si>
  <si>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</si>
  <si>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</si>
  <si>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</si>
  <si>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</si>
  <si>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</si>
  <si>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</si>
  <si>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</si>
  <si>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</si>
  <si>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</si>
  <si>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</si>
  <si>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</si>
  <si>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</si>
  <si>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</si>
  <si>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</si>
  <si>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</si>
  <si>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</si>
  <si>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</si>
  <si>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</si>
  <si>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</si>
  <si>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</si>
  <si>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</si>
  <si>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</si>
  <si>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</si>
  <si>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</si>
  <si>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</si>
  <si>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</si>
  <si>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</si>
  <si>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</si>
  <si>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</si>
  <si>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</si>
  <si>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</si>
  <si>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</si>
  <si>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</si>
  <si>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</si>
  <si>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</si>
  <si>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</si>
  <si>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</si>
  <si>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</si>
  <si>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</si>
  <si>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</si>
  <si>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</si>
  <si>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</si>
  <si>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</si>
  <si>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</si>
  <si>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</si>
  <si>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</si>
  <si>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</si>
  <si>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</si>
  <si>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</si>
  <si>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</si>
  <si>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</si>
  <si>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</si>
  <si>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</si>
  <si>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</si>
  <si>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</si>
  <si>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</si>
  <si>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</si>
  <si>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</si>
  <si>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</si>
  <si>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</si>
  <si>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</si>
  <si>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</si>
  <si>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</si>
  <si>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</si>
  <si>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</si>
  <si>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</si>
  <si>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</si>
  <si>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</si>
  <si>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</si>
  <si>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</si>
  <si>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</si>
  <si>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</si>
  <si>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</si>
  <si>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</si>
  <si>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</si>
  <si>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</si>
  <si>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</si>
  <si>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</si>
  <si>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</si>
  <si>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</si>
  <si>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</si>
  <si>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</si>
  <si>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</si>
  <si>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</si>
  <si>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</si>
  <si>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</si>
  <si>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</si>
  <si>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</si>
  <si>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</si>
  <si>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</si>
  <si>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</si>
  <si>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</si>
  <si>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</si>
  <si>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</si>
  <si>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</si>
  <si>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</si>
  <si>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</si>
  <si>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</si>
  <si>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</si>
  <si>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</si>
  <si>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</si>
  <si>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</si>
  <si>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</si>
  <si>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</si>
  <si>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NÓMINA PERSONAL DE INTERINATO FONDO 9998  CORRESPONDIENTE AL MES DE AGOSTO 2023</t>
  </si>
  <si>
    <t>ANALISTA DE NORMAS Y REGULACIONES</t>
  </si>
  <si>
    <t>HENRY VALDEZ GARCIA</t>
  </si>
  <si>
    <t>SSECRETARIO</t>
  </si>
  <si>
    <t>PAOLA FERMÍN SEVERINO</t>
  </si>
  <si>
    <t>NÓMINA PERSONAL FIJO CORRESPONDIENTE AL MES DE SEPTIEMBRE 2023</t>
  </si>
  <si>
    <t>NÓMINA PERSONAL FIJO 2 CORRESPONDIENTE AL MES DE SEPTIEMBRE  2023</t>
  </si>
  <si>
    <t>NÓMINA PERSONAL TEMPORALES CORRESPONDIENTE AL MES DE SEPTIEMBRE  2023</t>
  </si>
  <si>
    <t>NÓMINA PERSONAL TRAMITE EN PENSIÓN CORRESPONDIENTE AL MES DE SEPTIEMBRE 2023</t>
  </si>
  <si>
    <t>NÓMINA PERSONAL DE VIGILANCIA CORRESPONDIENTE AL MES DE SEPTIEBRE 2023</t>
  </si>
  <si>
    <t>NÓMINA PERSONAL DE INTERINATO  CORRESPONDIENTE AL MES DE SEPTIEMBRE 2023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</si>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</sst>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4"/>
  <sheetViews>
    <sheetView zoomScale="160" zoomScaleNormal="160" workbookViewId="0">
      <selection activeCell="C13" sqref="C13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4" si="0">SUM(J7:M7)</f>
        <v>23926.87</v>
      </c>
      <c r="O7" s="21">
        <f t="shared" ref="O7:O64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3319.62</v>
      </c>
      <c r="N13" s="21">
        <f t="shared" si="0"/>
        <v>5683.62</v>
      </c>
      <c r="O13" s="21">
        <f t="shared" si="1"/>
        <v>34316.379999999997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93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499</v>
      </c>
      <c r="D18" s="17" t="s">
        <v>44</v>
      </c>
      <c r="E18" s="19" t="s">
        <v>45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46</v>
      </c>
      <c r="B19" s="18" t="s">
        <v>16</v>
      </c>
      <c r="C19" s="17" t="s">
        <v>47</v>
      </c>
      <c r="D19" s="17" t="s">
        <v>48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49</v>
      </c>
      <c r="B20" s="18" t="s">
        <v>16</v>
      </c>
      <c r="C20" s="17" t="s">
        <v>50</v>
      </c>
      <c r="D20" s="17" t="s">
        <v>51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52</v>
      </c>
      <c r="B21" s="18" t="s">
        <v>28</v>
      </c>
      <c r="C21" s="17" t="s">
        <v>53</v>
      </c>
      <c r="D21" s="17" t="s">
        <v>51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54</v>
      </c>
      <c r="B22" s="18" t="s">
        <v>28</v>
      </c>
      <c r="C22" s="17" t="s">
        <v>481</v>
      </c>
      <c r="D22" s="17" t="s">
        <v>51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55</v>
      </c>
      <c r="B23" s="18" t="s">
        <v>28</v>
      </c>
      <c r="C23" s="17" t="s">
        <v>56</v>
      </c>
      <c r="D23" s="17" t="s">
        <v>57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58</v>
      </c>
      <c r="B24" s="18" t="s">
        <v>28</v>
      </c>
      <c r="C24" s="17" t="s">
        <v>59</v>
      </c>
      <c r="D24" s="17" t="s">
        <v>57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60</v>
      </c>
      <c r="B25" s="18" t="s">
        <v>28</v>
      </c>
      <c r="C25" s="17" t="s">
        <v>30</v>
      </c>
      <c r="D25" s="17" t="s">
        <v>57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61</v>
      </c>
      <c r="B26" s="18" t="s">
        <v>16</v>
      </c>
      <c r="C26" s="17" t="s">
        <v>30</v>
      </c>
      <c r="D26" s="17" t="s">
        <v>57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62</v>
      </c>
      <c r="B27" s="18" t="s">
        <v>28</v>
      </c>
      <c r="C27" s="17" t="s">
        <v>63</v>
      </c>
      <c r="D27" s="17" t="s">
        <v>64</v>
      </c>
      <c r="E27" s="19" t="s">
        <v>45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34</v>
      </c>
      <c r="D28" s="17" t="s">
        <v>64</v>
      </c>
      <c r="E28" s="19" t="s">
        <v>45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1722.31</v>
      </c>
      <c r="N28" s="21">
        <f t="shared" si="0"/>
        <v>3273.69</v>
      </c>
      <c r="O28" s="21">
        <f t="shared" si="1"/>
        <v>22976.31</v>
      </c>
      <c r="Q28" s="27"/>
    </row>
    <row r="29" spans="1:17" ht="11.25" customHeight="1" x14ac:dyDescent="0.25">
      <c r="A29" s="17" t="s">
        <v>66</v>
      </c>
      <c r="B29" s="18" t="s">
        <v>16</v>
      </c>
      <c r="C29" s="17" t="s">
        <v>67</v>
      </c>
      <c r="D29" s="17" t="s">
        <v>64</v>
      </c>
      <c r="E29" s="19" t="s">
        <v>45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68</v>
      </c>
      <c r="B30" s="18" t="s">
        <v>16</v>
      </c>
      <c r="C30" s="17" t="s">
        <v>67</v>
      </c>
      <c r="D30" s="17" t="s">
        <v>64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69</v>
      </c>
      <c r="B31" s="18" t="s">
        <v>16</v>
      </c>
      <c r="C31" s="17" t="s">
        <v>67</v>
      </c>
      <c r="D31" s="17" t="s">
        <v>64</v>
      </c>
      <c r="E31" s="19" t="s">
        <v>45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70</v>
      </c>
      <c r="B32" s="18" t="s">
        <v>16</v>
      </c>
      <c r="C32" s="17" t="s">
        <v>71</v>
      </c>
      <c r="D32" s="17" t="s">
        <v>72</v>
      </c>
      <c r="E32" s="19" t="s">
        <v>45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73</v>
      </c>
      <c r="B33" s="18" t="s">
        <v>28</v>
      </c>
      <c r="C33" s="17" t="s">
        <v>34</v>
      </c>
      <c r="D33" s="17" t="s">
        <v>72</v>
      </c>
      <c r="E33" s="19" t="s">
        <v>45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1862.31</v>
      </c>
      <c r="N33" s="21">
        <f t="shared" si="0"/>
        <v>3413.69</v>
      </c>
      <c r="O33" s="21">
        <f t="shared" si="1"/>
        <v>22836.31</v>
      </c>
      <c r="Q33" s="27"/>
    </row>
    <row r="34" spans="1:17" ht="11.25" customHeight="1" x14ac:dyDescent="0.25">
      <c r="A34" s="17" t="s">
        <v>74</v>
      </c>
      <c r="B34" s="18" t="s">
        <v>28</v>
      </c>
      <c r="C34" s="17" t="s">
        <v>34</v>
      </c>
      <c r="D34" s="17" t="s">
        <v>72</v>
      </c>
      <c r="E34" s="19" t="s">
        <v>45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1722.31</v>
      </c>
      <c r="N34" s="21">
        <f t="shared" si="0"/>
        <v>3199.81</v>
      </c>
      <c r="O34" s="21">
        <f t="shared" si="1"/>
        <v>21800.19</v>
      </c>
      <c r="Q34" s="27"/>
    </row>
    <row r="35" spans="1:17" ht="11.25" customHeight="1" x14ac:dyDescent="0.25">
      <c r="A35" s="17" t="s">
        <v>75</v>
      </c>
      <c r="B35" s="18" t="s">
        <v>28</v>
      </c>
      <c r="C35" s="17" t="s">
        <v>76</v>
      </c>
      <c r="D35" s="17" t="s">
        <v>72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77</v>
      </c>
      <c r="B36" s="18" t="s">
        <v>28</v>
      </c>
      <c r="C36" s="17" t="s">
        <v>67</v>
      </c>
      <c r="D36" s="17" t="s">
        <v>72</v>
      </c>
      <c r="E36" s="19" t="s">
        <v>45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4689.62</v>
      </c>
      <c r="N36" s="21">
        <f t="shared" si="0"/>
        <v>7053.62</v>
      </c>
      <c r="O36" s="21">
        <f t="shared" si="1"/>
        <v>32946.379999999997</v>
      </c>
      <c r="Q36" s="27"/>
    </row>
    <row r="37" spans="1:17" ht="11.25" customHeight="1" x14ac:dyDescent="0.25">
      <c r="A37" s="17" t="s">
        <v>78</v>
      </c>
      <c r="B37" s="18" t="s">
        <v>28</v>
      </c>
      <c r="C37" s="17" t="s">
        <v>67</v>
      </c>
      <c r="D37" s="17" t="s">
        <v>72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79</v>
      </c>
      <c r="B38" s="18" t="s">
        <v>16</v>
      </c>
      <c r="C38" s="17" t="s">
        <v>67</v>
      </c>
      <c r="D38" s="17" t="s">
        <v>80</v>
      </c>
      <c r="E38" s="19" t="s">
        <v>45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767.59</v>
      </c>
      <c r="L38" s="21">
        <v>1337.6</v>
      </c>
      <c r="M38" s="21">
        <v>2122.31</v>
      </c>
      <c r="N38" s="21">
        <v>5490.3</v>
      </c>
      <c r="O38" s="21">
        <v>38509.699999999997</v>
      </c>
      <c r="Q38" s="27"/>
    </row>
    <row r="39" spans="1:17" ht="11.25" customHeight="1" x14ac:dyDescent="0.25">
      <c r="A39" s="17" t="s">
        <v>81</v>
      </c>
      <c r="B39" s="18" t="s">
        <v>16</v>
      </c>
      <c r="C39" s="17" t="s">
        <v>67</v>
      </c>
      <c r="D39" s="17" t="s">
        <v>80</v>
      </c>
      <c r="E39" s="19" t="s">
        <v>45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82</v>
      </c>
      <c r="B40" s="18" t="s">
        <v>16</v>
      </c>
      <c r="C40" s="17" t="s">
        <v>67</v>
      </c>
      <c r="D40" s="17" t="s">
        <v>80</v>
      </c>
      <c r="E40" s="19" t="s">
        <v>45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83</v>
      </c>
      <c r="B41" s="18" t="s">
        <v>28</v>
      </c>
      <c r="C41" s="17" t="s">
        <v>84</v>
      </c>
      <c r="D41" s="17" t="s">
        <v>80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85</v>
      </c>
      <c r="B42" s="18" t="s">
        <v>28</v>
      </c>
      <c r="C42" s="17" t="s">
        <v>30</v>
      </c>
      <c r="D42" s="17" t="s">
        <v>80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86</v>
      </c>
      <c r="B43" s="18" t="s">
        <v>28</v>
      </c>
      <c r="C43" s="17" t="s">
        <v>87</v>
      </c>
      <c r="D43" s="17" t="s">
        <v>88</v>
      </c>
      <c r="E43" s="19" t="s">
        <v>45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1822.31</v>
      </c>
      <c r="N43" s="21">
        <f t="shared" si="0"/>
        <v>3890.81</v>
      </c>
      <c r="O43" s="21">
        <f t="shared" si="1"/>
        <v>31109.19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88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203.05</v>
      </c>
      <c r="L44" s="21">
        <v>1216</v>
      </c>
      <c r="M44" s="21">
        <v>1622.31</v>
      </c>
      <c r="N44" s="21">
        <v>4189.3599999999997</v>
      </c>
      <c r="O44" s="21">
        <v>35810.639999999999</v>
      </c>
      <c r="Q44" s="27"/>
    </row>
    <row r="45" spans="1:17" ht="11.25" customHeight="1" x14ac:dyDescent="0.25">
      <c r="A45" s="17" t="s">
        <v>91</v>
      </c>
      <c r="B45" s="18" t="s">
        <v>16</v>
      </c>
      <c r="C45" s="17" t="s">
        <v>63</v>
      </c>
      <c r="D45" s="17" t="s">
        <v>88</v>
      </c>
      <c r="E45" s="19" t="s">
        <v>45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92</v>
      </c>
      <c r="B46" s="18" t="s">
        <v>16</v>
      </c>
      <c r="C46" s="17" t="s">
        <v>93</v>
      </c>
      <c r="D46" s="17" t="s">
        <v>88</v>
      </c>
      <c r="E46" s="19" t="s">
        <v>45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94</v>
      </c>
      <c r="B47" s="18" t="s">
        <v>16</v>
      </c>
      <c r="C47" s="17" t="s">
        <v>95</v>
      </c>
      <c r="D47" s="17" t="s">
        <v>96</v>
      </c>
      <c r="E47" s="19" t="s">
        <v>45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8177.67</v>
      </c>
      <c r="L47" s="21">
        <v>2584</v>
      </c>
      <c r="M47" s="21">
        <v>1622.31</v>
      </c>
      <c r="N47" s="21">
        <v>14823.48</v>
      </c>
      <c r="O47" s="21">
        <v>70176.52</v>
      </c>
      <c r="Q47" s="27"/>
    </row>
    <row r="48" spans="1:17" ht="11.25" customHeight="1" x14ac:dyDescent="0.25">
      <c r="A48" s="17" t="s">
        <v>99</v>
      </c>
      <c r="B48" s="18" t="s">
        <v>16</v>
      </c>
      <c r="C48" s="17" t="s">
        <v>100</v>
      </c>
      <c r="D48" s="17" t="s">
        <v>101</v>
      </c>
      <c r="E48" s="19" t="s">
        <v>45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4108.1099999999997</v>
      </c>
      <c r="L48" s="21">
        <v>1976</v>
      </c>
      <c r="M48" s="21">
        <v>1622.31</v>
      </c>
      <c r="N48" s="21">
        <v>9571.92</v>
      </c>
      <c r="O48" s="21">
        <v>55428.08</v>
      </c>
      <c r="P48" s="39"/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5049.01</v>
      </c>
      <c r="L50" s="21">
        <v>2128</v>
      </c>
      <c r="M50" s="21">
        <v>1722.31</v>
      </c>
      <c r="N50" s="21">
        <v>10908.32</v>
      </c>
      <c r="O50" s="21">
        <v>59091.68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109</v>
      </c>
      <c r="D51" s="17" t="s">
        <v>107</v>
      </c>
      <c r="E51" s="19" t="s">
        <v>31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107</v>
      </c>
      <c r="E52" s="19" t="s">
        <v>31</v>
      </c>
      <c r="F52" s="20">
        <v>44501</v>
      </c>
      <c r="G52" s="21">
        <v>20000</v>
      </c>
      <c r="H52" s="22">
        <v>0</v>
      </c>
      <c r="I52" s="21">
        <v>20000</v>
      </c>
      <c r="J52" s="17">
        <v>574</v>
      </c>
      <c r="K52" s="17">
        <v>0</v>
      </c>
      <c r="L52" s="21">
        <v>608</v>
      </c>
      <c r="M52" s="21">
        <v>1950.4</v>
      </c>
      <c r="N52" s="21">
        <v>3132.4</v>
      </c>
      <c r="O52" s="21">
        <v>16867.599999999999</v>
      </c>
      <c r="Q52" s="27"/>
    </row>
    <row r="53" spans="1:17" ht="11.25" customHeight="1" x14ac:dyDescent="0.25">
      <c r="A53" s="17" t="s">
        <v>112</v>
      </c>
      <c r="B53" s="18" t="s">
        <v>16</v>
      </c>
      <c r="C53" s="17" t="s">
        <v>113</v>
      </c>
      <c r="D53" s="17" t="s">
        <v>107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114</v>
      </c>
      <c r="B54" s="18" t="s">
        <v>16</v>
      </c>
      <c r="C54" s="17" t="s">
        <v>115</v>
      </c>
      <c r="D54" s="17" t="s">
        <v>107</v>
      </c>
      <c r="E54" s="19" t="s">
        <v>31</v>
      </c>
      <c r="F54" s="20">
        <v>44075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25</v>
      </c>
      <c r="N54" s="21">
        <f t="shared" si="0"/>
        <v>1207</v>
      </c>
      <c r="O54" s="21">
        <f t="shared" si="1"/>
        <v>18793</v>
      </c>
      <c r="Q54" s="27"/>
    </row>
    <row r="55" spans="1:17" ht="11.25" customHeight="1" x14ac:dyDescent="0.25">
      <c r="A55" s="17" t="s">
        <v>116</v>
      </c>
      <c r="B55" s="18" t="s">
        <v>16</v>
      </c>
      <c r="C55" s="17" t="s">
        <v>115</v>
      </c>
      <c r="D55" s="17" t="s">
        <v>107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117</v>
      </c>
      <c r="B56" s="18" t="s">
        <v>16</v>
      </c>
      <c r="C56" s="17" t="s">
        <v>482</v>
      </c>
      <c r="D56" s="17" t="s">
        <v>107</v>
      </c>
      <c r="E56" s="19" t="s">
        <v>31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118</v>
      </c>
      <c r="B57" s="18" t="s">
        <v>28</v>
      </c>
      <c r="C57" s="17" t="s">
        <v>119</v>
      </c>
      <c r="D57" s="17" t="s">
        <v>107</v>
      </c>
      <c r="E57" s="19" t="s">
        <v>31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120</v>
      </c>
      <c r="B58" s="18" t="s">
        <v>28</v>
      </c>
      <c r="C58" s="17" t="s">
        <v>119</v>
      </c>
      <c r="D58" s="17" t="s">
        <v>107</v>
      </c>
      <c r="E58" s="19" t="s">
        <v>31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121</v>
      </c>
      <c r="B59" s="18" t="s">
        <v>28</v>
      </c>
      <c r="C59" s="17" t="s">
        <v>119</v>
      </c>
      <c r="D59" s="17" t="s">
        <v>107</v>
      </c>
      <c r="E59" s="19" t="s">
        <v>31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122</v>
      </c>
      <c r="B60" s="18" t="s">
        <v>28</v>
      </c>
      <c r="C60" s="17" t="s">
        <v>119</v>
      </c>
      <c r="D60" s="17" t="s">
        <v>107</v>
      </c>
      <c r="E60" s="19" t="s">
        <v>31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123</v>
      </c>
      <c r="B61" s="18" t="s">
        <v>28</v>
      </c>
      <c r="C61" s="17" t="s">
        <v>119</v>
      </c>
      <c r="D61" s="17" t="s">
        <v>107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124</v>
      </c>
      <c r="B62" s="18" t="s">
        <v>16</v>
      </c>
      <c r="C62" s="17" t="s">
        <v>125</v>
      </c>
      <c r="D62" s="17" t="s">
        <v>107</v>
      </c>
      <c r="E62" s="19" t="s">
        <v>31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126</v>
      </c>
      <c r="B63" s="18" t="s">
        <v>28</v>
      </c>
      <c r="C63" s="17" t="s">
        <v>127</v>
      </c>
      <c r="D63" s="17" t="s">
        <v>107</v>
      </c>
      <c r="E63" s="19" t="s">
        <v>31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129</v>
      </c>
      <c r="B64" s="18" t="s">
        <v>16</v>
      </c>
      <c r="C64" s="17" t="s">
        <v>128</v>
      </c>
      <c r="D64" s="17" t="s">
        <v>107</v>
      </c>
      <c r="E64" s="19" t="s">
        <v>31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131</v>
      </c>
      <c r="B65" s="18" t="s">
        <v>28</v>
      </c>
      <c r="C65" s="17" t="s">
        <v>119</v>
      </c>
      <c r="D65" s="17" t="s">
        <v>132</v>
      </c>
      <c r="E65" s="19" t="s">
        <v>31</v>
      </c>
      <c r="F65" s="20">
        <v>44652</v>
      </c>
      <c r="G65" s="21">
        <v>13500</v>
      </c>
      <c r="H65" s="22">
        <v>0</v>
      </c>
      <c r="I65" s="21">
        <v>13500</v>
      </c>
      <c r="J65" s="21">
        <v>387.45</v>
      </c>
      <c r="K65" s="21">
        <v>0</v>
      </c>
      <c r="L65" s="21">
        <v>410.4</v>
      </c>
      <c r="M65" s="23">
        <v>4027.84</v>
      </c>
      <c r="N65" s="21">
        <f t="shared" ref="N65:N131" si="2">SUM(J65:M65)</f>
        <v>4825.6900000000005</v>
      </c>
      <c r="O65" s="21">
        <f t="shared" ref="O65:O131" si="3">G65-N65</f>
        <v>8674.31</v>
      </c>
      <c r="Q65" s="27"/>
    </row>
    <row r="66" spans="1:17" ht="11.25" customHeight="1" x14ac:dyDescent="0.25">
      <c r="A66" s="17" t="s">
        <v>133</v>
      </c>
      <c r="B66" s="18" t="s">
        <v>16</v>
      </c>
      <c r="C66" s="17" t="s">
        <v>134</v>
      </c>
      <c r="D66" s="17" t="s">
        <v>132</v>
      </c>
      <c r="E66" s="19" t="s">
        <v>45</v>
      </c>
      <c r="F66" s="20">
        <v>39448</v>
      </c>
      <c r="G66" s="21">
        <v>44000</v>
      </c>
      <c r="H66" s="22">
        <v>0</v>
      </c>
      <c r="I66" s="21">
        <v>44000</v>
      </c>
      <c r="J66" s="21">
        <v>1262.8</v>
      </c>
      <c r="K66" s="17">
        <v>528</v>
      </c>
      <c r="L66" s="21">
        <v>1337.6</v>
      </c>
      <c r="M66" s="21">
        <v>30612.31</v>
      </c>
      <c r="N66" s="21">
        <v>33740.71</v>
      </c>
      <c r="O66" s="21">
        <v>10259.290000000001</v>
      </c>
      <c r="Q66" s="27"/>
    </row>
    <row r="67" spans="1:17" ht="11.25" customHeight="1" x14ac:dyDescent="0.25">
      <c r="A67" s="17" t="s">
        <v>135</v>
      </c>
      <c r="B67" s="18" t="s">
        <v>16</v>
      </c>
      <c r="C67" s="17" t="s">
        <v>136</v>
      </c>
      <c r="D67" s="17" t="s">
        <v>132</v>
      </c>
      <c r="E67" s="19" t="s">
        <v>45</v>
      </c>
      <c r="F67" s="20">
        <v>39448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125</v>
      </c>
      <c r="N67" s="21">
        <f t="shared" si="2"/>
        <v>1011.5</v>
      </c>
      <c r="O67" s="21">
        <f t="shared" si="3"/>
        <v>13988.5</v>
      </c>
      <c r="Q67" s="27"/>
    </row>
    <row r="68" spans="1:17" ht="11.25" customHeight="1" x14ac:dyDescent="0.25">
      <c r="A68" s="17" t="s">
        <v>137</v>
      </c>
      <c r="B68" s="18" t="s">
        <v>16</v>
      </c>
      <c r="C68" s="17" t="s">
        <v>136</v>
      </c>
      <c r="D68" s="17" t="s">
        <v>132</v>
      </c>
      <c r="E68" s="19" t="s">
        <v>45</v>
      </c>
      <c r="F68" s="20">
        <v>39569</v>
      </c>
      <c r="G68" s="21">
        <v>15000</v>
      </c>
      <c r="H68" s="22">
        <v>0</v>
      </c>
      <c r="I68" s="21">
        <v>15000</v>
      </c>
      <c r="J68" s="17">
        <v>430.5</v>
      </c>
      <c r="K68" s="17">
        <v>0</v>
      </c>
      <c r="L68" s="21">
        <v>456</v>
      </c>
      <c r="M68" s="21">
        <v>10644</v>
      </c>
      <c r="N68" s="21">
        <v>11530.69</v>
      </c>
      <c r="O68" s="21">
        <f t="shared" si="3"/>
        <v>3469.3099999999995</v>
      </c>
      <c r="Q68" s="27"/>
    </row>
    <row r="69" spans="1:17" ht="11.25" customHeight="1" x14ac:dyDescent="0.25">
      <c r="A69" s="17" t="s">
        <v>138</v>
      </c>
      <c r="B69" s="18" t="s">
        <v>16</v>
      </c>
      <c r="C69" s="17" t="s">
        <v>136</v>
      </c>
      <c r="D69" s="17" t="s">
        <v>132</v>
      </c>
      <c r="E69" s="19" t="s">
        <v>45</v>
      </c>
      <c r="F69" s="20">
        <v>39448</v>
      </c>
      <c r="G69" s="21">
        <v>15000</v>
      </c>
      <c r="H69" s="22">
        <v>0</v>
      </c>
      <c r="I69" s="21">
        <v>15000</v>
      </c>
      <c r="J69" s="21">
        <v>430.5</v>
      </c>
      <c r="K69" s="21">
        <v>0</v>
      </c>
      <c r="L69" s="21">
        <v>456</v>
      </c>
      <c r="M69" s="23">
        <v>125</v>
      </c>
      <c r="N69" s="21">
        <f t="shared" si="2"/>
        <v>1011.5</v>
      </c>
      <c r="O69" s="21">
        <f t="shared" si="3"/>
        <v>13988.5</v>
      </c>
      <c r="Q69" s="27"/>
    </row>
    <row r="70" spans="1:17" ht="11.25" customHeight="1" x14ac:dyDescent="0.25">
      <c r="A70" s="17" t="s">
        <v>139</v>
      </c>
      <c r="B70" s="18" t="s">
        <v>16</v>
      </c>
      <c r="C70" s="17" t="s">
        <v>487</v>
      </c>
      <c r="D70" s="17" t="s">
        <v>132</v>
      </c>
      <c r="E70" s="19" t="s">
        <v>45</v>
      </c>
      <c r="F70" s="20">
        <v>39448</v>
      </c>
      <c r="G70" s="21">
        <v>25000</v>
      </c>
      <c r="H70" s="22">
        <v>0</v>
      </c>
      <c r="I70" s="21">
        <v>25000</v>
      </c>
      <c r="J70" s="21">
        <v>717.5</v>
      </c>
      <c r="K70" s="21">
        <v>0</v>
      </c>
      <c r="L70" s="21">
        <v>760</v>
      </c>
      <c r="M70" s="23">
        <v>125</v>
      </c>
      <c r="N70" s="21">
        <f t="shared" si="2"/>
        <v>1602.5</v>
      </c>
      <c r="O70" s="21">
        <f t="shared" si="3"/>
        <v>23397.5</v>
      </c>
      <c r="Q70" s="27"/>
    </row>
    <row r="71" spans="1:17" ht="11.25" customHeight="1" x14ac:dyDescent="0.25">
      <c r="A71" s="17" t="s">
        <v>140</v>
      </c>
      <c r="B71" s="18" t="s">
        <v>16</v>
      </c>
      <c r="C71" s="17" t="s">
        <v>136</v>
      </c>
      <c r="D71" s="17" t="s">
        <v>132</v>
      </c>
      <c r="E71" s="19" t="s">
        <v>45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1722.31</v>
      </c>
      <c r="N71" s="21">
        <f t="shared" si="2"/>
        <v>2608.81</v>
      </c>
      <c r="O71" s="21">
        <f t="shared" si="3"/>
        <v>12391.19</v>
      </c>
      <c r="Q71" s="27"/>
    </row>
    <row r="72" spans="1:17" ht="11.25" customHeight="1" x14ac:dyDescent="0.25">
      <c r="A72" s="17" t="s">
        <v>141</v>
      </c>
      <c r="B72" s="18" t="s">
        <v>16</v>
      </c>
      <c r="C72" s="17" t="s">
        <v>136</v>
      </c>
      <c r="D72" s="17" t="s">
        <v>132</v>
      </c>
      <c r="E72" s="19" t="s">
        <v>45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142</v>
      </c>
      <c r="B73" s="18" t="s">
        <v>16</v>
      </c>
      <c r="C73" s="17" t="s">
        <v>136</v>
      </c>
      <c r="D73" s="17" t="s">
        <v>132</v>
      </c>
      <c r="E73" s="19" t="s">
        <v>45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143</v>
      </c>
      <c r="B74" s="18" t="s">
        <v>16</v>
      </c>
      <c r="C74" s="17" t="s">
        <v>136</v>
      </c>
      <c r="D74" s="17" t="s">
        <v>132</v>
      </c>
      <c r="E74" s="19" t="s">
        <v>45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1722.31</v>
      </c>
      <c r="N74" s="21">
        <f t="shared" si="2"/>
        <v>2608.81</v>
      </c>
      <c r="O74" s="21">
        <f t="shared" si="3"/>
        <v>12391.19</v>
      </c>
      <c r="Q74" s="27"/>
    </row>
    <row r="75" spans="1:17" ht="11.25" customHeight="1" x14ac:dyDescent="0.25">
      <c r="A75" s="17" t="s">
        <v>144</v>
      </c>
      <c r="B75" s="18" t="s">
        <v>28</v>
      </c>
      <c r="C75" s="17" t="s">
        <v>136</v>
      </c>
      <c r="D75" s="17" t="s">
        <v>132</v>
      </c>
      <c r="E75" s="19" t="s">
        <v>45</v>
      </c>
      <c r="F75" s="20">
        <v>40360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145</v>
      </c>
      <c r="B76" s="18" t="s">
        <v>16</v>
      </c>
      <c r="C76" s="17" t="s">
        <v>487</v>
      </c>
      <c r="D76" s="17" t="s">
        <v>132</v>
      </c>
      <c r="E76" s="19" t="s">
        <v>45</v>
      </c>
      <c r="F76" s="20">
        <v>40878</v>
      </c>
      <c r="G76" s="21">
        <v>25000</v>
      </c>
      <c r="H76" s="22">
        <v>0</v>
      </c>
      <c r="I76" s="21">
        <v>25000</v>
      </c>
      <c r="J76" s="21">
        <v>717.5</v>
      </c>
      <c r="K76" s="21">
        <v>0</v>
      </c>
      <c r="L76" s="21">
        <v>760</v>
      </c>
      <c r="M76" s="23">
        <v>125</v>
      </c>
      <c r="N76" s="21">
        <f t="shared" si="2"/>
        <v>1602.5</v>
      </c>
      <c r="O76" s="21">
        <f t="shared" si="3"/>
        <v>23397.5</v>
      </c>
      <c r="Q76" s="27"/>
    </row>
    <row r="77" spans="1:17" ht="11.25" customHeight="1" x14ac:dyDescent="0.25">
      <c r="A77" s="17" t="s">
        <v>146</v>
      </c>
      <c r="B77" s="18" t="s">
        <v>16</v>
      </c>
      <c r="C77" s="17" t="s">
        <v>136</v>
      </c>
      <c r="D77" s="17" t="s">
        <v>132</v>
      </c>
      <c r="E77" s="19" t="s">
        <v>31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25</v>
      </c>
      <c r="N77" s="21">
        <f t="shared" si="2"/>
        <v>911.5</v>
      </c>
      <c r="O77" s="21">
        <f t="shared" si="3"/>
        <v>14088.5</v>
      </c>
      <c r="Q77" s="27"/>
    </row>
    <row r="78" spans="1:17" ht="11.25" customHeight="1" x14ac:dyDescent="0.25">
      <c r="A78" s="17" t="s">
        <v>147</v>
      </c>
      <c r="B78" s="18" t="s">
        <v>16</v>
      </c>
      <c r="C78" s="17" t="s">
        <v>136</v>
      </c>
      <c r="D78" s="17" t="s">
        <v>132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148</v>
      </c>
      <c r="B79" s="18" t="s">
        <v>16</v>
      </c>
      <c r="C79" s="17" t="s">
        <v>487</v>
      </c>
      <c r="D79" s="17" t="s">
        <v>132</v>
      </c>
      <c r="E79" s="19" t="s">
        <v>45</v>
      </c>
      <c r="F79" s="20">
        <v>39448</v>
      </c>
      <c r="G79" s="21">
        <v>35000</v>
      </c>
      <c r="H79" s="22">
        <v>0</v>
      </c>
      <c r="I79" s="21">
        <v>35000</v>
      </c>
      <c r="J79" s="21">
        <v>1004.5</v>
      </c>
      <c r="K79" s="21">
        <v>0</v>
      </c>
      <c r="L79" s="21">
        <v>1064</v>
      </c>
      <c r="M79" s="23">
        <v>11577.02</v>
      </c>
      <c r="N79" s="21">
        <v>13645.52</v>
      </c>
      <c r="O79" s="21">
        <f t="shared" si="3"/>
        <v>21354.48</v>
      </c>
      <c r="Q79" s="27"/>
    </row>
    <row r="80" spans="1:17" ht="11.25" customHeight="1" x14ac:dyDescent="0.25">
      <c r="A80" s="17" t="s">
        <v>149</v>
      </c>
      <c r="B80" s="18" t="s">
        <v>16</v>
      </c>
      <c r="C80" s="17" t="s">
        <v>136</v>
      </c>
      <c r="D80" s="17" t="s">
        <v>132</v>
      </c>
      <c r="E80" s="19" t="s">
        <v>31</v>
      </c>
      <c r="F80" s="20">
        <v>44105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150</v>
      </c>
      <c r="B81" s="18" t="s">
        <v>16</v>
      </c>
      <c r="C81" s="17" t="s">
        <v>136</v>
      </c>
      <c r="D81" s="17" t="s">
        <v>132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151</v>
      </c>
      <c r="B82" s="18" t="s">
        <v>16</v>
      </c>
      <c r="C82" s="17" t="s">
        <v>136</v>
      </c>
      <c r="D82" s="17" t="s">
        <v>132</v>
      </c>
      <c r="E82" s="19" t="s">
        <v>31</v>
      </c>
      <c r="F82" s="20">
        <v>44409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152</v>
      </c>
      <c r="B83" s="18" t="s">
        <v>16</v>
      </c>
      <c r="C83" s="17" t="s">
        <v>93</v>
      </c>
      <c r="D83" s="17" t="s">
        <v>132</v>
      </c>
      <c r="E83" s="19" t="s">
        <v>45</v>
      </c>
      <c r="F83" s="20">
        <v>39448</v>
      </c>
      <c r="G83" s="21">
        <v>25000</v>
      </c>
      <c r="H83" s="22">
        <v>0</v>
      </c>
      <c r="I83" s="21">
        <v>25000</v>
      </c>
      <c r="J83" s="21">
        <v>717.5</v>
      </c>
      <c r="K83" s="21">
        <v>0</v>
      </c>
      <c r="L83" s="21">
        <v>760</v>
      </c>
      <c r="M83" s="23">
        <v>4518.95</v>
      </c>
      <c r="N83" s="21">
        <f t="shared" si="2"/>
        <v>5996.45</v>
      </c>
      <c r="O83" s="21">
        <f t="shared" si="3"/>
        <v>19003.55</v>
      </c>
      <c r="Q83" s="27"/>
    </row>
    <row r="84" spans="1:17" ht="11.25" customHeight="1" x14ac:dyDescent="0.25">
      <c r="A84" s="17" t="s">
        <v>153</v>
      </c>
      <c r="B84" s="18" t="s">
        <v>28</v>
      </c>
      <c r="C84" s="17" t="s">
        <v>93</v>
      </c>
      <c r="D84" s="17" t="s">
        <v>132</v>
      </c>
      <c r="E84" s="19" t="s">
        <v>45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475</v>
      </c>
      <c r="N84" s="21">
        <f t="shared" si="2"/>
        <v>2543.5</v>
      </c>
      <c r="O84" s="21">
        <f t="shared" si="3"/>
        <v>32456.5</v>
      </c>
      <c r="Q84" s="27"/>
    </row>
    <row r="85" spans="1:17" ht="11.25" customHeight="1" x14ac:dyDescent="0.25">
      <c r="A85" s="17" t="s">
        <v>154</v>
      </c>
      <c r="B85" s="18" t="s">
        <v>16</v>
      </c>
      <c r="C85" s="17" t="s">
        <v>93</v>
      </c>
      <c r="D85" s="17" t="s">
        <v>132</v>
      </c>
      <c r="E85" s="19" t="s">
        <v>45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9301.44</v>
      </c>
      <c r="N85" s="21">
        <f t="shared" si="2"/>
        <v>11369.94</v>
      </c>
      <c r="O85" s="21">
        <f t="shared" si="3"/>
        <v>23630.059999999998</v>
      </c>
      <c r="Q85" s="27"/>
    </row>
    <row r="86" spans="1:17" ht="11.25" customHeight="1" x14ac:dyDescent="0.25">
      <c r="A86" s="17" t="s">
        <v>155</v>
      </c>
      <c r="B86" s="18" t="s">
        <v>16</v>
      </c>
      <c r="C86" s="17" t="s">
        <v>93</v>
      </c>
      <c r="D86" s="17" t="s">
        <v>132</v>
      </c>
      <c r="E86" s="19" t="s">
        <v>45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17">
        <v>0</v>
      </c>
      <c r="L86" s="21">
        <v>1064</v>
      </c>
      <c r="M86" s="21">
        <v>14195.66</v>
      </c>
      <c r="N86" s="21">
        <v>16264.16</v>
      </c>
      <c r="O86" s="21">
        <v>18735.84</v>
      </c>
      <c r="Q86" s="27"/>
    </row>
    <row r="87" spans="1:17" ht="11.25" customHeight="1" x14ac:dyDescent="0.25">
      <c r="A87" s="17" t="s">
        <v>156</v>
      </c>
      <c r="B87" s="18" t="s">
        <v>16</v>
      </c>
      <c r="C87" s="17" t="s">
        <v>67</v>
      </c>
      <c r="D87" s="17" t="s">
        <v>132</v>
      </c>
      <c r="E87" s="19" t="s">
        <v>45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2175</v>
      </c>
      <c r="N87" s="21">
        <f t="shared" si="2"/>
        <v>4243.5</v>
      </c>
      <c r="O87" s="21">
        <f t="shared" si="3"/>
        <v>30756.5</v>
      </c>
      <c r="Q87" s="27"/>
    </row>
    <row r="88" spans="1:17" ht="11.25" customHeight="1" x14ac:dyDescent="0.25">
      <c r="A88" s="17" t="s">
        <v>436</v>
      </c>
      <c r="B88" s="18" t="s">
        <v>16</v>
      </c>
      <c r="C88" s="17" t="s">
        <v>136</v>
      </c>
      <c r="D88" s="17" t="s">
        <v>132</v>
      </c>
      <c r="E88" s="19" t="s">
        <v>31</v>
      </c>
      <c r="F88" s="20">
        <v>39448</v>
      </c>
      <c r="G88" s="21">
        <v>15000</v>
      </c>
      <c r="H88" s="17">
        <v>0</v>
      </c>
      <c r="I88" s="21">
        <f t="shared" ref="I88:I89" si="4">G88+H88</f>
        <v>15000</v>
      </c>
      <c r="J88" s="17">
        <v>430.5</v>
      </c>
      <c r="K88" s="17">
        <v>0</v>
      </c>
      <c r="L88" s="17">
        <v>456</v>
      </c>
      <c r="M88" s="17">
        <v>125</v>
      </c>
      <c r="N88" s="17">
        <v>1011.5</v>
      </c>
      <c r="O88" s="21">
        <f t="shared" ref="O88:O89" si="5">+I88-N88</f>
        <v>13988.5</v>
      </c>
      <c r="Q88" s="27"/>
    </row>
    <row r="89" spans="1:17" ht="11.25" customHeight="1" x14ac:dyDescent="0.25">
      <c r="A89" s="17" t="s">
        <v>437</v>
      </c>
      <c r="B89" s="18" t="s">
        <v>16</v>
      </c>
      <c r="C89" s="17" t="s">
        <v>136</v>
      </c>
      <c r="D89" s="17" t="s">
        <v>132</v>
      </c>
      <c r="E89" s="19" t="s">
        <v>31</v>
      </c>
      <c r="F89" s="20">
        <v>39508</v>
      </c>
      <c r="G89" s="21">
        <v>15000</v>
      </c>
      <c r="H89" s="17">
        <v>0</v>
      </c>
      <c r="I89" s="21">
        <f t="shared" si="4"/>
        <v>15000</v>
      </c>
      <c r="J89" s="17">
        <v>430.5</v>
      </c>
      <c r="K89" s="17">
        <v>0</v>
      </c>
      <c r="L89" s="17">
        <v>456</v>
      </c>
      <c r="M89" s="17">
        <v>25</v>
      </c>
      <c r="N89" s="17">
        <v>911.5</v>
      </c>
      <c r="O89" s="21">
        <f t="shared" si="5"/>
        <v>14088.5</v>
      </c>
      <c r="Q89" s="27"/>
    </row>
    <row r="90" spans="1:17" ht="11.25" customHeight="1" x14ac:dyDescent="0.25">
      <c r="A90" s="17" t="s">
        <v>157</v>
      </c>
      <c r="B90" s="18" t="s">
        <v>28</v>
      </c>
      <c r="C90" s="17" t="s">
        <v>63</v>
      </c>
      <c r="D90" s="17" t="s">
        <v>158</v>
      </c>
      <c r="E90" s="19" t="s">
        <v>45</v>
      </c>
      <c r="F90" s="20">
        <v>40087</v>
      </c>
      <c r="G90" s="21">
        <v>44000</v>
      </c>
      <c r="H90" s="22">
        <v>0</v>
      </c>
      <c r="I90" s="21">
        <v>44000</v>
      </c>
      <c r="J90" s="21">
        <v>1262.8</v>
      </c>
      <c r="K90" s="17">
        <v>767.59</v>
      </c>
      <c r="L90" s="21">
        <v>1337.6</v>
      </c>
      <c r="M90" s="21">
        <v>6565.48</v>
      </c>
      <c r="N90" s="21">
        <v>9933.4699999999993</v>
      </c>
      <c r="O90" s="21">
        <v>34066.53</v>
      </c>
      <c r="Q90" s="27"/>
    </row>
    <row r="91" spans="1:17" ht="11.25" customHeight="1" x14ac:dyDescent="0.25">
      <c r="A91" s="17" t="s">
        <v>159</v>
      </c>
      <c r="B91" s="18" t="s">
        <v>16</v>
      </c>
      <c r="C91" s="17" t="s">
        <v>93</v>
      </c>
      <c r="D91" s="17" t="s">
        <v>158</v>
      </c>
      <c r="E91" s="19" t="s">
        <v>45</v>
      </c>
      <c r="F91" s="20">
        <v>39448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6888.17</v>
      </c>
      <c r="N91" s="21">
        <f t="shared" si="2"/>
        <v>8365.67</v>
      </c>
      <c r="O91" s="21">
        <f t="shared" si="3"/>
        <v>16634.330000000002</v>
      </c>
      <c r="Q91" s="27"/>
    </row>
    <row r="92" spans="1:17" ht="11.25" customHeight="1" x14ac:dyDescent="0.25">
      <c r="A92" s="17" t="s">
        <v>160</v>
      </c>
      <c r="B92" s="18" t="s">
        <v>16</v>
      </c>
      <c r="C92" s="17" t="s">
        <v>93</v>
      </c>
      <c r="D92" s="17" t="s">
        <v>158</v>
      </c>
      <c r="E92" s="19" t="s">
        <v>31</v>
      </c>
      <c r="F92" s="20">
        <v>44409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25</v>
      </c>
      <c r="N92" s="21">
        <f t="shared" si="2"/>
        <v>1502.5</v>
      </c>
      <c r="O92" s="21">
        <f t="shared" si="3"/>
        <v>23497.5</v>
      </c>
      <c r="Q92" s="27"/>
    </row>
    <row r="93" spans="1:17" ht="11.25" customHeight="1" x14ac:dyDescent="0.25">
      <c r="A93" s="17" t="s">
        <v>161</v>
      </c>
      <c r="B93" s="18" t="s">
        <v>16</v>
      </c>
      <c r="C93" s="17" t="s">
        <v>93</v>
      </c>
      <c r="D93" s="17" t="s">
        <v>158</v>
      </c>
      <c r="E93" s="19" t="s">
        <v>31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225</v>
      </c>
      <c r="N93" s="21">
        <f t="shared" si="2"/>
        <v>1702.5</v>
      </c>
      <c r="O93" s="21">
        <f t="shared" si="3"/>
        <v>23297.5</v>
      </c>
      <c r="Q93" s="27"/>
    </row>
    <row r="94" spans="1:17" ht="11.25" customHeight="1" x14ac:dyDescent="0.25">
      <c r="A94" s="17" t="s">
        <v>162</v>
      </c>
      <c r="B94" s="18" t="s">
        <v>28</v>
      </c>
      <c r="C94" s="17" t="s">
        <v>34</v>
      </c>
      <c r="D94" s="17" t="s">
        <v>158</v>
      </c>
      <c r="E94" s="19" t="s">
        <v>45</v>
      </c>
      <c r="F94" s="20">
        <v>39448</v>
      </c>
      <c r="G94" s="21">
        <v>21000</v>
      </c>
      <c r="H94" s="22">
        <v>0</v>
      </c>
      <c r="I94" s="21">
        <v>21000</v>
      </c>
      <c r="J94" s="17">
        <v>602.70000000000005</v>
      </c>
      <c r="K94" s="17">
        <v>0</v>
      </c>
      <c r="L94" s="17">
        <v>638.4</v>
      </c>
      <c r="M94" s="21">
        <v>1355</v>
      </c>
      <c r="N94" s="21">
        <v>2596.1</v>
      </c>
      <c r="O94" s="21">
        <v>18403.900000000001</v>
      </c>
      <c r="Q94" s="27"/>
    </row>
    <row r="95" spans="1:17" ht="11.25" customHeight="1" x14ac:dyDescent="0.25">
      <c r="A95" s="17" t="s">
        <v>163</v>
      </c>
      <c r="B95" s="18" t="s">
        <v>28</v>
      </c>
      <c r="C95" s="17" t="s">
        <v>34</v>
      </c>
      <c r="D95" s="17" t="s">
        <v>158</v>
      </c>
      <c r="E95" s="19" t="s">
        <v>45</v>
      </c>
      <c r="F95" s="20">
        <v>39448</v>
      </c>
      <c r="G95" s="21">
        <v>21000</v>
      </c>
      <c r="H95" s="22">
        <v>0</v>
      </c>
      <c r="I95" s="21">
        <v>21000</v>
      </c>
      <c r="J95" s="21">
        <v>602.70000000000005</v>
      </c>
      <c r="K95" s="21">
        <v>0</v>
      </c>
      <c r="L95" s="21">
        <v>638.4</v>
      </c>
      <c r="M95" s="23">
        <v>5315.1</v>
      </c>
      <c r="N95" s="21">
        <f t="shared" si="2"/>
        <v>6556.2000000000007</v>
      </c>
      <c r="O95" s="21">
        <f t="shared" si="3"/>
        <v>14443.8</v>
      </c>
      <c r="Q95" s="27"/>
    </row>
    <row r="96" spans="1:17" ht="11.25" customHeight="1" x14ac:dyDescent="0.25">
      <c r="A96" s="17" t="s">
        <v>164</v>
      </c>
      <c r="B96" s="18" t="s">
        <v>16</v>
      </c>
      <c r="C96" s="17" t="s">
        <v>136</v>
      </c>
      <c r="D96" s="17" t="s">
        <v>158</v>
      </c>
      <c r="E96" s="19" t="s">
        <v>31</v>
      </c>
      <c r="F96" s="20">
        <v>39569</v>
      </c>
      <c r="G96" s="21">
        <v>15000</v>
      </c>
      <c r="H96" s="22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125</v>
      </c>
      <c r="N96" s="21">
        <v>1011.5</v>
      </c>
      <c r="O96" s="21">
        <v>13988.5</v>
      </c>
      <c r="Q96" s="27"/>
    </row>
    <row r="97" spans="1:17" ht="11.25" customHeight="1" x14ac:dyDescent="0.25">
      <c r="A97" s="17" t="s">
        <v>165</v>
      </c>
      <c r="B97" s="18" t="s">
        <v>16</v>
      </c>
      <c r="C97" s="17" t="s">
        <v>136</v>
      </c>
      <c r="D97" s="17" t="s">
        <v>158</v>
      </c>
      <c r="E97" s="19" t="s">
        <v>45</v>
      </c>
      <c r="F97" s="20">
        <v>39448</v>
      </c>
      <c r="G97" s="21">
        <v>15000</v>
      </c>
      <c r="H97" s="22">
        <v>0</v>
      </c>
      <c r="I97" s="21">
        <v>15000</v>
      </c>
      <c r="J97" s="21">
        <v>430.5</v>
      </c>
      <c r="K97" s="21">
        <v>0</v>
      </c>
      <c r="L97" s="21">
        <v>456</v>
      </c>
      <c r="M97" s="23">
        <v>125</v>
      </c>
      <c r="N97" s="21">
        <f t="shared" si="2"/>
        <v>1011.5</v>
      </c>
      <c r="O97" s="21">
        <f t="shared" si="3"/>
        <v>13988.5</v>
      </c>
      <c r="Q97" s="27"/>
    </row>
    <row r="98" spans="1:17" ht="11.25" customHeight="1" x14ac:dyDescent="0.25">
      <c r="A98" s="17" t="s">
        <v>166</v>
      </c>
      <c r="B98" s="18" t="s">
        <v>16</v>
      </c>
      <c r="C98" s="17" t="s">
        <v>93</v>
      </c>
      <c r="D98" s="17" t="s">
        <v>158</v>
      </c>
      <c r="E98" s="19" t="s">
        <v>45</v>
      </c>
      <c r="F98" s="20">
        <v>39448</v>
      </c>
      <c r="G98" s="21">
        <v>25000</v>
      </c>
      <c r="H98" s="22">
        <v>0</v>
      </c>
      <c r="I98" s="21">
        <v>25000</v>
      </c>
      <c r="J98" s="17">
        <v>717.5</v>
      </c>
      <c r="K98" s="17">
        <v>0</v>
      </c>
      <c r="L98" s="17">
        <v>760</v>
      </c>
      <c r="M98" s="21">
        <v>10742.96</v>
      </c>
      <c r="N98" s="21">
        <v>12220.46</v>
      </c>
      <c r="O98" s="21">
        <v>12779.54</v>
      </c>
      <c r="Q98" s="27"/>
    </row>
    <row r="99" spans="1:17" ht="11.25" customHeight="1" x14ac:dyDescent="0.25">
      <c r="A99" s="17" t="s">
        <v>167</v>
      </c>
      <c r="B99" s="18" t="s">
        <v>16</v>
      </c>
      <c r="C99" s="17" t="s">
        <v>136</v>
      </c>
      <c r="D99" s="17" t="s">
        <v>158</v>
      </c>
      <c r="E99" s="19" t="s">
        <v>45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225</v>
      </c>
      <c r="N99" s="21">
        <f t="shared" si="2"/>
        <v>1111.5</v>
      </c>
      <c r="O99" s="21">
        <f t="shared" si="3"/>
        <v>13888.5</v>
      </c>
      <c r="Q99" s="27"/>
    </row>
    <row r="100" spans="1:17" ht="11.25" customHeight="1" x14ac:dyDescent="0.25">
      <c r="A100" s="17" t="s">
        <v>168</v>
      </c>
      <c r="B100" s="18" t="s">
        <v>16</v>
      </c>
      <c r="C100" s="17" t="s">
        <v>136</v>
      </c>
      <c r="D100" s="17" t="s">
        <v>158</v>
      </c>
      <c r="E100" s="19" t="s">
        <v>45</v>
      </c>
      <c r="F100" s="20">
        <v>40087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345</v>
      </c>
      <c r="N100" s="21">
        <f t="shared" si="2"/>
        <v>1231.5</v>
      </c>
      <c r="O100" s="21">
        <f t="shared" si="3"/>
        <v>13768.5</v>
      </c>
      <c r="Q100" s="27"/>
    </row>
    <row r="101" spans="1:17" ht="11.25" customHeight="1" x14ac:dyDescent="0.25">
      <c r="A101" s="17" t="s">
        <v>169</v>
      </c>
      <c r="B101" s="18" t="s">
        <v>16</v>
      </c>
      <c r="C101" s="17" t="s">
        <v>136</v>
      </c>
      <c r="D101" s="17" t="s">
        <v>158</v>
      </c>
      <c r="E101" s="19" t="s">
        <v>45</v>
      </c>
      <c r="F101" s="20">
        <v>40087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1822.31</v>
      </c>
      <c r="N101" s="21">
        <f t="shared" si="2"/>
        <v>2708.81</v>
      </c>
      <c r="O101" s="21">
        <f t="shared" si="3"/>
        <v>12291.19</v>
      </c>
      <c r="Q101" s="27"/>
    </row>
    <row r="102" spans="1:17" ht="11.25" customHeight="1" x14ac:dyDescent="0.25">
      <c r="A102" s="17" t="s">
        <v>170</v>
      </c>
      <c r="B102" s="18" t="s">
        <v>16</v>
      </c>
      <c r="C102" s="17" t="s">
        <v>136</v>
      </c>
      <c r="D102" s="17" t="s">
        <v>158</v>
      </c>
      <c r="E102" s="19" t="s">
        <v>31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8154.84</v>
      </c>
      <c r="N102" s="21">
        <f t="shared" si="2"/>
        <v>9041.34</v>
      </c>
      <c r="O102" s="21">
        <f t="shared" si="3"/>
        <v>5958.66</v>
      </c>
      <c r="Q102" s="27"/>
    </row>
    <row r="103" spans="1:17" ht="11.25" customHeight="1" x14ac:dyDescent="0.25">
      <c r="A103" s="17" t="s">
        <v>171</v>
      </c>
      <c r="B103" s="18" t="s">
        <v>16</v>
      </c>
      <c r="C103" s="17" t="s">
        <v>136</v>
      </c>
      <c r="D103" s="17" t="s">
        <v>158</v>
      </c>
      <c r="E103" s="19" t="s">
        <v>31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3784.68</v>
      </c>
      <c r="N103" s="21">
        <v>4671.18</v>
      </c>
      <c r="O103" s="21">
        <v>10328.82</v>
      </c>
      <c r="Q103" s="27"/>
    </row>
    <row r="104" spans="1:17" ht="11.25" customHeight="1" x14ac:dyDescent="0.25">
      <c r="A104" s="17" t="s">
        <v>172</v>
      </c>
      <c r="B104" s="18" t="s">
        <v>16</v>
      </c>
      <c r="C104" s="17" t="s">
        <v>136</v>
      </c>
      <c r="D104" s="17" t="s">
        <v>158</v>
      </c>
      <c r="E104" s="19" t="s">
        <v>31</v>
      </c>
      <c r="F104" s="20">
        <v>44621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25</v>
      </c>
      <c r="N104" s="21">
        <f t="shared" si="2"/>
        <v>911.5</v>
      </c>
      <c r="O104" s="21">
        <f t="shared" si="3"/>
        <v>14088.5</v>
      </c>
      <c r="Q104" s="27"/>
    </row>
    <row r="105" spans="1:17" ht="11.25" customHeight="1" x14ac:dyDescent="0.25">
      <c r="A105" s="17" t="s">
        <v>173</v>
      </c>
      <c r="B105" s="18" t="s">
        <v>16</v>
      </c>
      <c r="C105" s="17" t="s">
        <v>136</v>
      </c>
      <c r="D105" s="17" t="s">
        <v>158</v>
      </c>
      <c r="E105" s="19" t="s">
        <v>45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125</v>
      </c>
      <c r="N105" s="21">
        <f t="shared" si="2"/>
        <v>1011.5</v>
      </c>
      <c r="O105" s="21">
        <f t="shared" si="3"/>
        <v>13988.5</v>
      </c>
      <c r="Q105" s="27"/>
    </row>
    <row r="106" spans="1:17" ht="11.25" customHeight="1" x14ac:dyDescent="0.25">
      <c r="A106" s="17" t="s">
        <v>240</v>
      </c>
      <c r="B106" s="18" t="s">
        <v>16</v>
      </c>
      <c r="C106" s="17" t="s">
        <v>130</v>
      </c>
      <c r="D106" s="17" t="s">
        <v>158</v>
      </c>
      <c r="E106" s="19" t="s">
        <v>31</v>
      </c>
      <c r="F106" s="20">
        <v>44866</v>
      </c>
      <c r="G106" s="21">
        <v>13500</v>
      </c>
      <c r="H106" s="22">
        <v>0</v>
      </c>
      <c r="I106" s="21">
        <v>13500</v>
      </c>
      <c r="J106" s="21">
        <v>387.45</v>
      </c>
      <c r="K106" s="21">
        <v>0</v>
      </c>
      <c r="L106" s="21">
        <v>410.4</v>
      </c>
      <c r="M106" s="23">
        <v>25</v>
      </c>
      <c r="N106" s="21">
        <f>SUM(J106:M106)</f>
        <v>822.84999999999991</v>
      </c>
      <c r="O106" s="21">
        <f>G106-N106</f>
        <v>12677.15</v>
      </c>
      <c r="Q106" s="27"/>
    </row>
    <row r="107" spans="1:17" ht="11.25" customHeight="1" x14ac:dyDescent="0.25">
      <c r="A107" s="17" t="s">
        <v>174</v>
      </c>
      <c r="B107" s="18" t="s">
        <v>16</v>
      </c>
      <c r="C107" s="17" t="s">
        <v>130</v>
      </c>
      <c r="D107" s="17" t="s">
        <v>158</v>
      </c>
      <c r="E107" s="19" t="s">
        <v>31</v>
      </c>
      <c r="F107" s="20">
        <v>39448</v>
      </c>
      <c r="G107" s="21">
        <v>13500</v>
      </c>
      <c r="H107" s="22">
        <v>0</v>
      </c>
      <c r="I107" s="21">
        <v>13500</v>
      </c>
      <c r="J107" s="21">
        <v>387.45</v>
      </c>
      <c r="K107" s="21">
        <v>0</v>
      </c>
      <c r="L107" s="21">
        <v>410.4</v>
      </c>
      <c r="M107" s="23">
        <v>12619.08</v>
      </c>
      <c r="N107" s="21">
        <v>13416.93</v>
      </c>
      <c r="O107" s="21">
        <v>83.07</v>
      </c>
      <c r="Q107" s="27"/>
    </row>
    <row r="108" spans="1:17" ht="11.25" customHeight="1" x14ac:dyDescent="0.25">
      <c r="A108" s="17" t="s">
        <v>175</v>
      </c>
      <c r="B108" s="18" t="s">
        <v>16</v>
      </c>
      <c r="C108" s="17" t="s">
        <v>93</v>
      </c>
      <c r="D108" s="17" t="s">
        <v>176</v>
      </c>
      <c r="E108" s="19" t="s">
        <v>31</v>
      </c>
      <c r="F108" s="20">
        <v>44409</v>
      </c>
      <c r="G108" s="21">
        <v>25000</v>
      </c>
      <c r="H108" s="22">
        <v>0</v>
      </c>
      <c r="I108" s="21">
        <v>25000</v>
      </c>
      <c r="J108" s="21">
        <v>717.5</v>
      </c>
      <c r="K108" s="21">
        <v>0</v>
      </c>
      <c r="L108" s="21">
        <v>760</v>
      </c>
      <c r="M108" s="23">
        <v>25</v>
      </c>
      <c r="N108" s="21">
        <f t="shared" si="2"/>
        <v>1502.5</v>
      </c>
      <c r="O108" s="21">
        <f t="shared" si="3"/>
        <v>23497.5</v>
      </c>
      <c r="Q108" s="27"/>
    </row>
    <row r="109" spans="1:17" ht="11.25" customHeight="1" x14ac:dyDescent="0.25">
      <c r="A109" s="17" t="s">
        <v>177</v>
      </c>
      <c r="B109" s="18" t="s">
        <v>16</v>
      </c>
      <c r="C109" s="17" t="s">
        <v>93</v>
      </c>
      <c r="D109" s="17" t="s">
        <v>176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178</v>
      </c>
      <c r="B110" s="18" t="s">
        <v>16</v>
      </c>
      <c r="C110" s="17" t="s">
        <v>136</v>
      </c>
      <c r="D110" s="17" t="s">
        <v>176</v>
      </c>
      <c r="E110" s="19" t="s">
        <v>45</v>
      </c>
      <c r="F110" s="20">
        <v>44166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1722.31</v>
      </c>
      <c r="N110" s="21">
        <f t="shared" si="2"/>
        <v>2608.81</v>
      </c>
      <c r="O110" s="21">
        <f t="shared" si="3"/>
        <v>12391.19</v>
      </c>
      <c r="Q110" s="27"/>
    </row>
    <row r="111" spans="1:17" ht="11.25" customHeight="1" x14ac:dyDescent="0.25">
      <c r="A111" s="17" t="s">
        <v>179</v>
      </c>
      <c r="B111" s="18" t="s">
        <v>28</v>
      </c>
      <c r="C111" s="17" t="s">
        <v>136</v>
      </c>
      <c r="D111" s="17" t="s">
        <v>176</v>
      </c>
      <c r="E111" s="19" t="s">
        <v>31</v>
      </c>
      <c r="F111" s="20">
        <v>44501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180</v>
      </c>
      <c r="B112" s="18" t="s">
        <v>16</v>
      </c>
      <c r="C112" s="17" t="s">
        <v>136</v>
      </c>
      <c r="D112" s="17" t="s">
        <v>176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181</v>
      </c>
      <c r="B113" s="18" t="s">
        <v>16</v>
      </c>
      <c r="C113" s="17" t="s">
        <v>136</v>
      </c>
      <c r="D113" s="17" t="s">
        <v>176</v>
      </c>
      <c r="E113" s="19" t="s">
        <v>31</v>
      </c>
      <c r="F113" s="20">
        <v>44531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182</v>
      </c>
      <c r="B114" s="18" t="s">
        <v>16</v>
      </c>
      <c r="C114" s="17" t="s">
        <v>67</v>
      </c>
      <c r="D114" s="17" t="s">
        <v>183</v>
      </c>
      <c r="E114" s="19" t="s">
        <v>31</v>
      </c>
      <c r="F114" s="20">
        <v>39448</v>
      </c>
      <c r="G114" s="21">
        <v>35000</v>
      </c>
      <c r="H114" s="22">
        <v>0</v>
      </c>
      <c r="I114" s="21">
        <v>35000</v>
      </c>
      <c r="J114" s="21">
        <v>1004.5</v>
      </c>
      <c r="K114" s="21">
        <v>0</v>
      </c>
      <c r="L114" s="21">
        <v>1064</v>
      </c>
      <c r="M114" s="23">
        <v>15324.55</v>
      </c>
      <c r="N114" s="21">
        <f t="shared" si="2"/>
        <v>17393.05</v>
      </c>
      <c r="O114" s="21">
        <f t="shared" si="3"/>
        <v>17606.95</v>
      </c>
      <c r="Q114" s="27"/>
    </row>
    <row r="115" spans="1:17" ht="11.25" customHeight="1" x14ac:dyDescent="0.25">
      <c r="A115" s="17" t="s">
        <v>184</v>
      </c>
      <c r="B115" s="18" t="s">
        <v>16</v>
      </c>
      <c r="C115" s="17" t="s">
        <v>136</v>
      </c>
      <c r="D115" s="17" t="s">
        <v>183</v>
      </c>
      <c r="E115" s="19" t="s">
        <v>45</v>
      </c>
      <c r="F115" s="20">
        <v>39448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1622.31</v>
      </c>
      <c r="N115" s="21">
        <f t="shared" si="2"/>
        <v>2508.81</v>
      </c>
      <c r="O115" s="21">
        <f t="shared" si="3"/>
        <v>12491.19</v>
      </c>
      <c r="Q115" s="27"/>
    </row>
    <row r="116" spans="1:17" ht="11.25" customHeight="1" x14ac:dyDescent="0.25">
      <c r="A116" s="17" t="s">
        <v>476</v>
      </c>
      <c r="B116" s="18" t="s">
        <v>28</v>
      </c>
      <c r="C116" s="17" t="s">
        <v>34</v>
      </c>
      <c r="D116" s="17" t="s">
        <v>477</v>
      </c>
      <c r="E116" s="19" t="s">
        <v>31</v>
      </c>
      <c r="F116" s="20">
        <v>37043</v>
      </c>
      <c r="G116" s="21">
        <v>21000</v>
      </c>
      <c r="H116" s="22">
        <v>0</v>
      </c>
      <c r="I116" s="21">
        <v>21000</v>
      </c>
      <c r="J116" s="21">
        <v>602.70000000000005</v>
      </c>
      <c r="K116" s="21">
        <v>0</v>
      </c>
      <c r="L116" s="21">
        <v>638.4</v>
      </c>
      <c r="M116" s="23">
        <v>25</v>
      </c>
      <c r="N116" s="21">
        <f t="shared" si="2"/>
        <v>1266.0999999999999</v>
      </c>
      <c r="O116" s="21">
        <f t="shared" si="3"/>
        <v>19733.900000000001</v>
      </c>
      <c r="Q116" s="27"/>
    </row>
    <row r="117" spans="1:17" ht="11.25" customHeight="1" x14ac:dyDescent="0.25">
      <c r="A117" s="17" t="s">
        <v>185</v>
      </c>
      <c r="B117" s="18" t="s">
        <v>16</v>
      </c>
      <c r="C117" s="17" t="s">
        <v>93</v>
      </c>
      <c r="D117" s="17" t="s">
        <v>186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  <c r="Q117" s="27"/>
    </row>
    <row r="118" spans="1:17" ht="11.25" customHeight="1" x14ac:dyDescent="0.25">
      <c r="A118" s="17" t="s">
        <v>187</v>
      </c>
      <c r="B118" s="18" t="s">
        <v>16</v>
      </c>
      <c r="C118" s="17" t="s">
        <v>136</v>
      </c>
      <c r="D118" s="17" t="s">
        <v>186</v>
      </c>
      <c r="E118" s="19" t="s">
        <v>45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188</v>
      </c>
      <c r="B119" s="18" t="s">
        <v>16</v>
      </c>
      <c r="C119" s="17" t="s">
        <v>136</v>
      </c>
      <c r="D119" s="17" t="s">
        <v>186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69" t="s">
        <v>189</v>
      </c>
      <c r="B120" s="18" t="s">
        <v>16</v>
      </c>
      <c r="C120" s="17" t="s">
        <v>136</v>
      </c>
      <c r="D120" s="17" t="s">
        <v>186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190</v>
      </c>
      <c r="B121" s="18" t="s">
        <v>28</v>
      </c>
      <c r="C121" s="17" t="s">
        <v>93</v>
      </c>
      <c r="D121" s="17" t="s">
        <v>191</v>
      </c>
      <c r="E121" s="19" t="s">
        <v>45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1622.31</v>
      </c>
      <c r="N121" s="21">
        <f t="shared" si="2"/>
        <v>3460.69</v>
      </c>
      <c r="O121" s="21">
        <f t="shared" si="3"/>
        <v>27645.56</v>
      </c>
      <c r="Q121" s="27"/>
    </row>
    <row r="122" spans="1:17" ht="11.25" customHeight="1" x14ac:dyDescent="0.25">
      <c r="A122" s="17" t="s">
        <v>192</v>
      </c>
      <c r="B122" s="18" t="s">
        <v>16</v>
      </c>
      <c r="C122" s="17" t="s">
        <v>93</v>
      </c>
      <c r="D122" s="17" t="s">
        <v>191</v>
      </c>
      <c r="E122" s="19" t="s">
        <v>45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17132.61</v>
      </c>
      <c r="N122" s="21">
        <v>19201.11</v>
      </c>
      <c r="O122" s="21">
        <v>15798.89</v>
      </c>
    </row>
    <row r="123" spans="1:17" ht="11.25" customHeight="1" x14ac:dyDescent="0.25">
      <c r="A123" s="17" t="s">
        <v>193</v>
      </c>
      <c r="B123" s="18" t="s">
        <v>16</v>
      </c>
      <c r="C123" s="17" t="s">
        <v>93</v>
      </c>
      <c r="D123" s="17" t="s">
        <v>191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194</v>
      </c>
      <c r="B124" s="18" t="s">
        <v>16</v>
      </c>
      <c r="C124" s="17" t="s">
        <v>93</v>
      </c>
      <c r="D124" s="17" t="s">
        <v>191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195</v>
      </c>
      <c r="B125" s="18" t="s">
        <v>16</v>
      </c>
      <c r="C125" s="17" t="s">
        <v>136</v>
      </c>
      <c r="D125" s="17" t="s">
        <v>191</v>
      </c>
      <c r="E125" s="19" t="s">
        <v>45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196</v>
      </c>
      <c r="B126" s="18" t="s">
        <v>28</v>
      </c>
      <c r="C126" s="17" t="s">
        <v>136</v>
      </c>
      <c r="D126" s="17" t="s">
        <v>191</v>
      </c>
      <c r="E126" s="19" t="s">
        <v>45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197</v>
      </c>
      <c r="B127" s="18" t="s">
        <v>16</v>
      </c>
      <c r="C127" s="17" t="s">
        <v>136</v>
      </c>
      <c r="D127" s="17" t="s">
        <v>191</v>
      </c>
      <c r="E127" s="19" t="s">
        <v>45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198</v>
      </c>
      <c r="B128" s="18" t="s">
        <v>16</v>
      </c>
      <c r="C128" s="17" t="s">
        <v>136</v>
      </c>
      <c r="D128" s="17" t="s">
        <v>191</v>
      </c>
      <c r="E128" s="19" t="s">
        <v>45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199</v>
      </c>
      <c r="B129" s="18" t="s">
        <v>16</v>
      </c>
      <c r="C129" s="17" t="s">
        <v>480</v>
      </c>
      <c r="D129" s="17" t="s">
        <v>191</v>
      </c>
      <c r="E129" s="19" t="s">
        <v>45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1622.31</v>
      </c>
      <c r="N129" s="21">
        <f t="shared" si="2"/>
        <v>3690.81</v>
      </c>
      <c r="O129" s="21">
        <f t="shared" si="3"/>
        <v>31309.19</v>
      </c>
    </row>
    <row r="130" spans="1:15" ht="11.25" customHeight="1" x14ac:dyDescent="0.25">
      <c r="A130" s="17" t="s">
        <v>200</v>
      </c>
      <c r="B130" s="18" t="s">
        <v>16</v>
      </c>
      <c r="C130" s="17" t="s">
        <v>136</v>
      </c>
      <c r="D130" s="17" t="s">
        <v>191</v>
      </c>
      <c r="E130" s="19" t="s">
        <v>45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201</v>
      </c>
      <c r="B131" s="18" t="s">
        <v>16</v>
      </c>
      <c r="C131" s="17" t="s">
        <v>136</v>
      </c>
      <c r="D131" s="17" t="s">
        <v>191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1622.31</v>
      </c>
      <c r="N131" s="21">
        <f t="shared" si="2"/>
        <v>2508.81</v>
      </c>
      <c r="O131" s="21">
        <f t="shared" si="3"/>
        <v>12491.19</v>
      </c>
    </row>
    <row r="132" spans="1:15" ht="11.25" customHeight="1" x14ac:dyDescent="0.25">
      <c r="A132" s="17" t="s">
        <v>202</v>
      </c>
      <c r="B132" s="18" t="s">
        <v>16</v>
      </c>
      <c r="C132" s="17" t="s">
        <v>136</v>
      </c>
      <c r="D132" s="17" t="s">
        <v>191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72" si="6">SUM(J132:M132)</f>
        <v>911.5</v>
      </c>
      <c r="O132" s="21">
        <f t="shared" ref="O132:O172" si="7">G132-N132</f>
        <v>14088.5</v>
      </c>
    </row>
    <row r="133" spans="1:15" ht="11.25" customHeight="1" x14ac:dyDescent="0.25">
      <c r="A133" s="17" t="s">
        <v>203</v>
      </c>
      <c r="B133" s="18" t="s">
        <v>16</v>
      </c>
      <c r="C133" s="17" t="s">
        <v>136</v>
      </c>
      <c r="D133" s="17" t="s">
        <v>191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6"/>
        <v>911.5</v>
      </c>
      <c r="O133" s="21">
        <f t="shared" si="7"/>
        <v>14088.5</v>
      </c>
    </row>
    <row r="134" spans="1:15" ht="11.25" customHeight="1" x14ac:dyDescent="0.25">
      <c r="A134" s="17" t="s">
        <v>204</v>
      </c>
      <c r="B134" s="18" t="s">
        <v>16</v>
      </c>
      <c r="C134" s="17" t="s">
        <v>136</v>
      </c>
      <c r="D134" s="17" t="s">
        <v>191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6"/>
        <v>911.5</v>
      </c>
      <c r="O134" s="21">
        <f t="shared" si="7"/>
        <v>14088.5</v>
      </c>
    </row>
    <row r="135" spans="1:15" ht="11.25" customHeight="1" x14ac:dyDescent="0.25">
      <c r="A135" s="17" t="s">
        <v>205</v>
      </c>
      <c r="B135" s="18" t="s">
        <v>16</v>
      </c>
      <c r="C135" s="17" t="s">
        <v>136</v>
      </c>
      <c r="D135" s="17" t="s">
        <v>191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6"/>
        <v>911.5</v>
      </c>
      <c r="O135" s="21">
        <f t="shared" si="7"/>
        <v>14088.5</v>
      </c>
    </row>
    <row r="136" spans="1:15" ht="11.25" customHeight="1" x14ac:dyDescent="0.25">
      <c r="A136" s="17" t="s">
        <v>206</v>
      </c>
      <c r="B136" s="18" t="s">
        <v>28</v>
      </c>
      <c r="C136" s="17" t="s">
        <v>136</v>
      </c>
      <c r="D136" s="17" t="s">
        <v>191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6"/>
        <v>911.5</v>
      </c>
      <c r="O136" s="21">
        <f t="shared" si="7"/>
        <v>14088.5</v>
      </c>
    </row>
    <row r="137" spans="1:15" ht="11.25" customHeight="1" x14ac:dyDescent="0.25">
      <c r="A137" s="17" t="s">
        <v>207</v>
      </c>
      <c r="B137" s="18" t="s">
        <v>16</v>
      </c>
      <c r="C137" s="17" t="s">
        <v>93</v>
      </c>
      <c r="D137" s="17" t="s">
        <v>208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6"/>
        <v>1502.5</v>
      </c>
      <c r="O137" s="21">
        <f t="shared" si="7"/>
        <v>23497.5</v>
      </c>
    </row>
    <row r="138" spans="1:15" ht="11.25" customHeight="1" x14ac:dyDescent="0.25">
      <c r="A138" s="17" t="s">
        <v>209</v>
      </c>
      <c r="B138" s="18" t="s">
        <v>16</v>
      </c>
      <c r="C138" s="17" t="s">
        <v>93</v>
      </c>
      <c r="D138" s="17" t="s">
        <v>208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6"/>
        <v>1502.5</v>
      </c>
      <c r="O138" s="21">
        <f t="shared" si="7"/>
        <v>23497.5</v>
      </c>
    </row>
    <row r="139" spans="1:15" ht="11.25" customHeight="1" x14ac:dyDescent="0.25">
      <c r="A139" s="17" t="s">
        <v>210</v>
      </c>
      <c r="B139" s="18" t="s">
        <v>28</v>
      </c>
      <c r="C139" s="17" t="s">
        <v>34</v>
      </c>
      <c r="D139" s="17" t="s">
        <v>208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6"/>
        <v>1266.0999999999999</v>
      </c>
      <c r="O139" s="21">
        <f t="shared" si="7"/>
        <v>19733.900000000001</v>
      </c>
    </row>
    <row r="140" spans="1:15" ht="11.25" customHeight="1" x14ac:dyDescent="0.25">
      <c r="A140" s="17" t="s">
        <v>211</v>
      </c>
      <c r="B140" s="18" t="s">
        <v>16</v>
      </c>
      <c r="C140" s="17" t="s">
        <v>136</v>
      </c>
      <c r="D140" s="17" t="s">
        <v>208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6"/>
        <v>911.5</v>
      </c>
      <c r="O140" s="21">
        <f t="shared" si="7"/>
        <v>14088.5</v>
      </c>
    </row>
    <row r="141" spans="1:15" ht="11.25" customHeight="1" x14ac:dyDescent="0.25">
      <c r="A141" s="17" t="s">
        <v>212</v>
      </c>
      <c r="B141" s="18" t="s">
        <v>16</v>
      </c>
      <c r="C141" s="17" t="s">
        <v>136</v>
      </c>
      <c r="D141" s="17" t="s">
        <v>208</v>
      </c>
      <c r="E141" s="19" t="s">
        <v>45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6"/>
        <v>911.5</v>
      </c>
      <c r="O141" s="21">
        <f t="shared" si="7"/>
        <v>14088.5</v>
      </c>
    </row>
    <row r="142" spans="1:15" ht="11.25" customHeight="1" x14ac:dyDescent="0.25">
      <c r="A142" s="17" t="s">
        <v>213</v>
      </c>
      <c r="B142" s="18" t="s">
        <v>16</v>
      </c>
      <c r="C142" s="17" t="s">
        <v>480</v>
      </c>
      <c r="D142" s="17" t="s">
        <v>208</v>
      </c>
      <c r="E142" s="19" t="s">
        <v>31</v>
      </c>
      <c r="F142" s="20">
        <v>44197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6"/>
        <v>1502.5</v>
      </c>
      <c r="O142" s="21">
        <f t="shared" si="7"/>
        <v>23497.5</v>
      </c>
    </row>
    <row r="143" spans="1:15" ht="11.25" customHeight="1" x14ac:dyDescent="0.25">
      <c r="A143" s="17" t="s">
        <v>435</v>
      </c>
      <c r="B143" s="18" t="s">
        <v>16</v>
      </c>
      <c r="C143" s="17" t="s">
        <v>136</v>
      </c>
      <c r="D143" s="17" t="s">
        <v>208</v>
      </c>
      <c r="E143" s="19" t="s">
        <v>31</v>
      </c>
      <c r="F143" s="20">
        <v>41487</v>
      </c>
      <c r="G143" s="21">
        <v>15000</v>
      </c>
      <c r="H143" s="17">
        <v>0</v>
      </c>
      <c r="I143" s="21">
        <f t="shared" ref="I143" si="8">G143+H143</f>
        <v>15000</v>
      </c>
      <c r="J143" s="17">
        <v>430.5</v>
      </c>
      <c r="K143" s="17">
        <v>0</v>
      </c>
      <c r="L143" s="17">
        <v>456</v>
      </c>
      <c r="M143" s="23">
        <v>25</v>
      </c>
      <c r="N143" s="17">
        <v>911.5</v>
      </c>
      <c r="O143" s="21">
        <f t="shared" ref="O143" si="9">+I143-N143</f>
        <v>14088.5</v>
      </c>
    </row>
    <row r="144" spans="1:15" ht="11.25" customHeight="1" x14ac:dyDescent="0.25">
      <c r="A144" s="17" t="s">
        <v>214</v>
      </c>
      <c r="B144" s="18" t="s">
        <v>16</v>
      </c>
      <c r="C144" s="17" t="s">
        <v>93</v>
      </c>
      <c r="D144" s="17" t="s">
        <v>215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6"/>
        <v>1502.5</v>
      </c>
      <c r="O144" s="21">
        <f t="shared" si="7"/>
        <v>23497.5</v>
      </c>
    </row>
    <row r="145" spans="1:15" ht="11.25" customHeight="1" x14ac:dyDescent="0.25">
      <c r="A145" s="17" t="s">
        <v>216</v>
      </c>
      <c r="B145" s="18" t="s">
        <v>16</v>
      </c>
      <c r="C145" s="17" t="s">
        <v>136</v>
      </c>
      <c r="D145" s="17" t="s">
        <v>215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6"/>
        <v>911.5</v>
      </c>
      <c r="O145" s="21">
        <f t="shared" si="7"/>
        <v>14088.5</v>
      </c>
    </row>
    <row r="146" spans="1:15" ht="11.25" customHeight="1" x14ac:dyDescent="0.25">
      <c r="A146" s="17" t="s">
        <v>217</v>
      </c>
      <c r="B146" s="18" t="s">
        <v>16</v>
      </c>
      <c r="C146" s="17" t="s">
        <v>136</v>
      </c>
      <c r="D146" s="17" t="s">
        <v>215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6"/>
        <v>911.5</v>
      </c>
      <c r="O146" s="21">
        <f t="shared" si="7"/>
        <v>14088.5</v>
      </c>
    </row>
    <row r="147" spans="1:15" ht="11.25" customHeight="1" x14ac:dyDescent="0.25">
      <c r="A147" s="17" t="s">
        <v>218</v>
      </c>
      <c r="B147" s="18" t="s">
        <v>16</v>
      </c>
      <c r="C147" s="17" t="s">
        <v>136</v>
      </c>
      <c r="D147" s="17" t="s">
        <v>215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6"/>
        <v>911.5</v>
      </c>
      <c r="O147" s="21">
        <f t="shared" si="7"/>
        <v>14088.5</v>
      </c>
    </row>
    <row r="148" spans="1:15" ht="11.25" customHeight="1" x14ac:dyDescent="0.25">
      <c r="A148" s="17" t="s">
        <v>502</v>
      </c>
      <c r="B148" s="18" t="s">
        <v>28</v>
      </c>
      <c r="C148" s="17" t="s">
        <v>34</v>
      </c>
      <c r="D148" s="17" t="s">
        <v>215</v>
      </c>
      <c r="E148" s="19" t="s">
        <v>31</v>
      </c>
      <c r="F148" s="20">
        <v>45170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25</v>
      </c>
      <c r="N148" s="21">
        <f t="shared" si="6"/>
        <v>1266.0999999999999</v>
      </c>
      <c r="O148" s="21">
        <f t="shared" si="7"/>
        <v>19733.900000000001</v>
      </c>
    </row>
    <row r="149" spans="1:15" ht="11.25" customHeight="1" x14ac:dyDescent="0.25">
      <c r="A149" s="17" t="s">
        <v>219</v>
      </c>
      <c r="B149" s="18" t="s">
        <v>28</v>
      </c>
      <c r="C149" s="17" t="s">
        <v>34</v>
      </c>
      <c r="D149" s="17" t="s">
        <v>220</v>
      </c>
      <c r="E149" s="19" t="s">
        <v>45</v>
      </c>
      <c r="F149" s="20">
        <v>39448</v>
      </c>
      <c r="G149" s="21">
        <v>21000</v>
      </c>
      <c r="H149" s="22">
        <v>0</v>
      </c>
      <c r="I149" s="21">
        <v>21000</v>
      </c>
      <c r="J149" s="21">
        <v>602.70000000000005</v>
      </c>
      <c r="K149" s="21">
        <v>0</v>
      </c>
      <c r="L149" s="21">
        <v>638.4</v>
      </c>
      <c r="M149" s="23">
        <v>125</v>
      </c>
      <c r="N149" s="21">
        <f t="shared" si="6"/>
        <v>1366.1</v>
      </c>
      <c r="O149" s="21">
        <f t="shared" si="7"/>
        <v>19633.900000000001</v>
      </c>
    </row>
    <row r="150" spans="1:15" ht="11.25" customHeight="1" x14ac:dyDescent="0.25">
      <c r="A150" s="17" t="s">
        <v>221</v>
      </c>
      <c r="B150" s="18" t="s">
        <v>16</v>
      </c>
      <c r="C150" s="17" t="s">
        <v>136</v>
      </c>
      <c r="D150" s="17" t="s">
        <v>220</v>
      </c>
      <c r="E150" s="19" t="s">
        <v>45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6"/>
        <v>1011.5</v>
      </c>
      <c r="O150" s="21">
        <f t="shared" si="7"/>
        <v>13988.5</v>
      </c>
    </row>
    <row r="151" spans="1:15" ht="11.25" customHeight="1" x14ac:dyDescent="0.25">
      <c r="A151" s="17" t="s">
        <v>222</v>
      </c>
      <c r="B151" s="18" t="s">
        <v>28</v>
      </c>
      <c r="C151" s="17" t="s">
        <v>136</v>
      </c>
      <c r="D151" s="17" t="s">
        <v>220</v>
      </c>
      <c r="E151" s="19" t="s">
        <v>45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6"/>
        <v>1011.5</v>
      </c>
      <c r="O151" s="21">
        <f t="shared" si="7"/>
        <v>13988.5</v>
      </c>
    </row>
    <row r="152" spans="1:15" ht="11.25" customHeight="1" x14ac:dyDescent="0.25">
      <c r="A152" s="17" t="s">
        <v>223</v>
      </c>
      <c r="B152" s="18" t="s">
        <v>16</v>
      </c>
      <c r="C152" s="17" t="s">
        <v>136</v>
      </c>
      <c r="D152" s="17" t="s">
        <v>220</v>
      </c>
      <c r="E152" s="19" t="s">
        <v>45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6"/>
        <v>1011.5</v>
      </c>
      <c r="O152" s="21">
        <f t="shared" si="7"/>
        <v>13988.5</v>
      </c>
    </row>
    <row r="153" spans="1:15" ht="11.25" customHeight="1" x14ac:dyDescent="0.25">
      <c r="A153" s="17" t="s">
        <v>224</v>
      </c>
      <c r="B153" s="18" t="s">
        <v>16</v>
      </c>
      <c r="C153" s="17" t="s">
        <v>136</v>
      </c>
      <c r="D153" s="17" t="s">
        <v>220</v>
      </c>
      <c r="E153" s="19" t="s">
        <v>31</v>
      </c>
      <c r="F153" s="20">
        <v>41640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1622.31</v>
      </c>
      <c r="N153" s="21">
        <f t="shared" si="6"/>
        <v>2508.81</v>
      </c>
      <c r="O153" s="21">
        <f t="shared" si="7"/>
        <v>12491.19</v>
      </c>
    </row>
    <row r="154" spans="1:15" ht="11.25" customHeight="1" x14ac:dyDescent="0.25">
      <c r="A154" s="17" t="s">
        <v>225</v>
      </c>
      <c r="B154" s="18" t="s">
        <v>16</v>
      </c>
      <c r="C154" s="17" t="s">
        <v>136</v>
      </c>
      <c r="D154" s="17" t="s">
        <v>220</v>
      </c>
      <c r="E154" s="19" t="s">
        <v>31</v>
      </c>
      <c r="F154" s="20">
        <v>44197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25</v>
      </c>
      <c r="N154" s="21">
        <f t="shared" si="6"/>
        <v>911.5</v>
      </c>
      <c r="O154" s="21">
        <f t="shared" si="7"/>
        <v>14088.5</v>
      </c>
    </row>
    <row r="155" spans="1:15" ht="11.25" customHeight="1" x14ac:dyDescent="0.25">
      <c r="A155" s="17" t="s">
        <v>226</v>
      </c>
      <c r="B155" s="18" t="s">
        <v>16</v>
      </c>
      <c r="C155" s="17" t="s">
        <v>67</v>
      </c>
      <c r="D155" s="17" t="s">
        <v>227</v>
      </c>
      <c r="E155" s="19" t="s">
        <v>45</v>
      </c>
      <c r="F155" s="20">
        <v>39448</v>
      </c>
      <c r="G155" s="21">
        <v>35000</v>
      </c>
      <c r="H155" s="22">
        <v>0</v>
      </c>
      <c r="I155" s="21">
        <v>35000</v>
      </c>
      <c r="J155" s="21">
        <v>1004.5</v>
      </c>
      <c r="K155" s="21">
        <v>0</v>
      </c>
      <c r="L155" s="21">
        <v>1064</v>
      </c>
      <c r="M155" s="23">
        <v>27052.77</v>
      </c>
      <c r="N155" s="21">
        <v>29121.27</v>
      </c>
      <c r="O155" s="21">
        <f t="shared" si="7"/>
        <v>5878.73</v>
      </c>
    </row>
    <row r="156" spans="1:15" ht="11.25" customHeight="1" x14ac:dyDescent="0.25">
      <c r="A156" s="17" t="s">
        <v>228</v>
      </c>
      <c r="B156" s="18" t="s">
        <v>16</v>
      </c>
      <c r="C156" s="17" t="s">
        <v>93</v>
      </c>
      <c r="D156" s="17" t="s">
        <v>227</v>
      </c>
      <c r="E156" s="19" t="s">
        <v>45</v>
      </c>
      <c r="F156" s="20">
        <v>42125</v>
      </c>
      <c r="G156" s="21">
        <v>25000</v>
      </c>
      <c r="H156" s="22">
        <v>0</v>
      </c>
      <c r="I156" s="21">
        <v>25000</v>
      </c>
      <c r="J156" s="21">
        <v>717.5</v>
      </c>
      <c r="K156" s="21">
        <v>0</v>
      </c>
      <c r="L156" s="21">
        <v>760</v>
      </c>
      <c r="M156" s="23">
        <v>25</v>
      </c>
      <c r="N156" s="21">
        <f t="shared" si="6"/>
        <v>1502.5</v>
      </c>
      <c r="O156" s="21">
        <f t="shared" si="7"/>
        <v>23497.5</v>
      </c>
    </row>
    <row r="157" spans="1:15" ht="11.25" customHeight="1" x14ac:dyDescent="0.25">
      <c r="A157" s="17" t="s">
        <v>229</v>
      </c>
      <c r="B157" s="18" t="s">
        <v>28</v>
      </c>
      <c r="C157" s="17" t="s">
        <v>472</v>
      </c>
      <c r="D157" s="17" t="s">
        <v>227</v>
      </c>
      <c r="E157" s="19" t="s">
        <v>45</v>
      </c>
      <c r="F157" s="20">
        <v>40940</v>
      </c>
      <c r="G157" s="21">
        <v>40000</v>
      </c>
      <c r="H157" s="22">
        <v>0</v>
      </c>
      <c r="I157" s="21">
        <v>40000</v>
      </c>
      <c r="J157" s="21">
        <v>1148</v>
      </c>
      <c r="K157" s="21">
        <v>203.05</v>
      </c>
      <c r="L157" s="21">
        <v>1216</v>
      </c>
      <c r="M157" s="23">
        <v>1622.31</v>
      </c>
      <c r="N157" s="21">
        <f t="shared" si="6"/>
        <v>4189.3600000000006</v>
      </c>
      <c r="O157" s="21">
        <f t="shared" si="7"/>
        <v>35810.639999999999</v>
      </c>
    </row>
    <row r="158" spans="1:15" ht="11.25" customHeight="1" x14ac:dyDescent="0.25">
      <c r="A158" s="17" t="s">
        <v>230</v>
      </c>
      <c r="B158" s="18" t="s">
        <v>16</v>
      </c>
      <c r="C158" s="17" t="s">
        <v>136</v>
      </c>
      <c r="D158" s="17" t="s">
        <v>227</v>
      </c>
      <c r="E158" s="19" t="s">
        <v>45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1622.31</v>
      </c>
      <c r="N158" s="21">
        <f t="shared" si="6"/>
        <v>2508.81</v>
      </c>
      <c r="O158" s="21">
        <f t="shared" si="7"/>
        <v>12491.19</v>
      </c>
    </row>
    <row r="159" spans="1:15" ht="11.25" customHeight="1" x14ac:dyDescent="0.25">
      <c r="A159" s="17" t="s">
        <v>231</v>
      </c>
      <c r="B159" s="18" t="s">
        <v>28</v>
      </c>
      <c r="C159" s="17" t="s">
        <v>136</v>
      </c>
      <c r="D159" s="17" t="s">
        <v>227</v>
      </c>
      <c r="E159" s="19" t="s">
        <v>31</v>
      </c>
      <c r="F159" s="20">
        <v>39448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6"/>
        <v>911.5</v>
      </c>
      <c r="O159" s="21">
        <f t="shared" si="7"/>
        <v>14088.5</v>
      </c>
    </row>
    <row r="160" spans="1:15" ht="11.25" customHeight="1" x14ac:dyDescent="0.25">
      <c r="A160" s="17" t="s">
        <v>232</v>
      </c>
      <c r="B160" s="18" t="s">
        <v>16</v>
      </c>
      <c r="C160" s="17" t="s">
        <v>136</v>
      </c>
      <c r="D160" s="17" t="s">
        <v>227</v>
      </c>
      <c r="E160" s="19" t="s">
        <v>31</v>
      </c>
      <c r="F160" s="20">
        <v>44409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25</v>
      </c>
      <c r="N160" s="21">
        <f t="shared" si="6"/>
        <v>911.5</v>
      </c>
      <c r="O160" s="21">
        <f t="shared" si="7"/>
        <v>14088.5</v>
      </c>
    </row>
    <row r="161" spans="1:15" ht="11.25" customHeight="1" x14ac:dyDescent="0.25">
      <c r="A161" s="54" t="s">
        <v>467</v>
      </c>
      <c r="B161" s="18" t="s">
        <v>16</v>
      </c>
      <c r="C161" s="17" t="s">
        <v>136</v>
      </c>
      <c r="D161" s="17" t="s">
        <v>227</v>
      </c>
      <c r="E161" s="19" t="s">
        <v>31</v>
      </c>
      <c r="F161" s="20">
        <v>39630</v>
      </c>
      <c r="G161" s="21">
        <v>15000</v>
      </c>
      <c r="H161" s="22">
        <v>0</v>
      </c>
      <c r="I161" s="21">
        <v>15000</v>
      </c>
      <c r="J161" s="17">
        <v>430.5</v>
      </c>
      <c r="K161" s="17">
        <v>0</v>
      </c>
      <c r="L161" s="17">
        <v>456</v>
      </c>
      <c r="M161" s="21">
        <v>4530.34</v>
      </c>
      <c r="N161" s="21">
        <v>5416.84</v>
      </c>
      <c r="O161" s="21">
        <v>9583.16</v>
      </c>
    </row>
    <row r="162" spans="1:15" ht="11.25" customHeight="1" x14ac:dyDescent="0.25">
      <c r="A162" s="17" t="s">
        <v>233</v>
      </c>
      <c r="B162" s="18" t="s">
        <v>28</v>
      </c>
      <c r="C162" s="17" t="s">
        <v>119</v>
      </c>
      <c r="D162" s="17" t="s">
        <v>227</v>
      </c>
      <c r="E162" s="19" t="s">
        <v>31</v>
      </c>
      <c r="F162" s="20">
        <v>44743</v>
      </c>
      <c r="G162" s="21">
        <v>13500</v>
      </c>
      <c r="H162" s="22">
        <v>0</v>
      </c>
      <c r="I162" s="21">
        <v>13500</v>
      </c>
      <c r="J162" s="21">
        <v>387.45</v>
      </c>
      <c r="K162" s="21">
        <v>0</v>
      </c>
      <c r="L162" s="21">
        <v>410.4</v>
      </c>
      <c r="M162" s="23">
        <v>25</v>
      </c>
      <c r="N162" s="21">
        <f t="shared" si="6"/>
        <v>822.84999999999991</v>
      </c>
      <c r="O162" s="21">
        <f t="shared" si="7"/>
        <v>12677.15</v>
      </c>
    </row>
    <row r="163" spans="1:15" ht="11.25" customHeight="1" x14ac:dyDescent="0.25">
      <c r="A163" s="17" t="s">
        <v>234</v>
      </c>
      <c r="B163" s="18" t="s">
        <v>16</v>
      </c>
      <c r="C163" s="17" t="s">
        <v>93</v>
      </c>
      <c r="D163" s="17" t="s">
        <v>235</v>
      </c>
      <c r="E163" s="19" t="s">
        <v>45</v>
      </c>
      <c r="F163" s="20">
        <v>39448</v>
      </c>
      <c r="G163" s="21">
        <v>25000</v>
      </c>
      <c r="H163" s="22">
        <v>0</v>
      </c>
      <c r="I163" s="21">
        <v>25000</v>
      </c>
      <c r="J163" s="21">
        <v>717.5</v>
      </c>
      <c r="K163" s="21">
        <v>0</v>
      </c>
      <c r="L163" s="21">
        <v>760</v>
      </c>
      <c r="M163" s="23">
        <v>125</v>
      </c>
      <c r="N163" s="21">
        <f t="shared" si="6"/>
        <v>1602.5</v>
      </c>
      <c r="O163" s="21">
        <f t="shared" si="7"/>
        <v>23397.5</v>
      </c>
    </row>
    <row r="164" spans="1:15" ht="11.25" customHeight="1" x14ac:dyDescent="0.25">
      <c r="A164" s="17" t="s">
        <v>236</v>
      </c>
      <c r="B164" s="18" t="s">
        <v>28</v>
      </c>
      <c r="C164" s="17" t="s">
        <v>136</v>
      </c>
      <c r="D164" s="17" t="s">
        <v>235</v>
      </c>
      <c r="E164" s="19" t="s">
        <v>45</v>
      </c>
      <c r="F164" s="20">
        <v>39448</v>
      </c>
      <c r="G164" s="21">
        <v>15000</v>
      </c>
      <c r="H164" s="22">
        <v>0</v>
      </c>
      <c r="I164" s="21">
        <v>15000</v>
      </c>
      <c r="J164" s="17">
        <v>430.5</v>
      </c>
      <c r="K164" s="17">
        <v>0</v>
      </c>
      <c r="L164" s="17">
        <v>456</v>
      </c>
      <c r="M164" s="21">
        <v>1525</v>
      </c>
      <c r="N164" s="21">
        <v>2411.5</v>
      </c>
      <c r="O164" s="21">
        <v>12588.5</v>
      </c>
    </row>
    <row r="165" spans="1:15" ht="11.25" customHeight="1" x14ac:dyDescent="0.25">
      <c r="A165" s="17" t="s">
        <v>237</v>
      </c>
      <c r="B165" s="18" t="s">
        <v>16</v>
      </c>
      <c r="C165" s="17" t="s">
        <v>136</v>
      </c>
      <c r="D165" s="17" t="s">
        <v>235</v>
      </c>
      <c r="E165" s="19" t="s">
        <v>31</v>
      </c>
      <c r="F165" s="20">
        <v>44470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6"/>
        <v>911.5</v>
      </c>
      <c r="O165" s="21">
        <f t="shared" si="7"/>
        <v>14088.5</v>
      </c>
    </row>
    <row r="166" spans="1:15" ht="11.25" customHeight="1" x14ac:dyDescent="0.25">
      <c r="A166" s="17" t="s">
        <v>238</v>
      </c>
      <c r="B166" s="18" t="s">
        <v>16</v>
      </c>
      <c r="C166" s="17" t="s">
        <v>136</v>
      </c>
      <c r="D166" s="17" t="s">
        <v>235</v>
      </c>
      <c r="E166" s="19" t="s">
        <v>31</v>
      </c>
      <c r="F166" s="20">
        <v>44774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6"/>
        <v>911.5</v>
      </c>
      <c r="O166" s="21">
        <f t="shared" si="7"/>
        <v>14088.5</v>
      </c>
    </row>
    <row r="167" spans="1:15" ht="11.25" customHeight="1" x14ac:dyDescent="0.25">
      <c r="A167" s="17" t="s">
        <v>500</v>
      </c>
      <c r="B167" s="18" t="s">
        <v>16</v>
      </c>
      <c r="C167" s="17" t="s">
        <v>501</v>
      </c>
      <c r="D167" s="17" t="s">
        <v>235</v>
      </c>
      <c r="E167" s="19" t="s">
        <v>31</v>
      </c>
      <c r="F167" s="20">
        <v>45170</v>
      </c>
      <c r="G167" s="21">
        <v>26250</v>
      </c>
      <c r="H167" s="22">
        <v>0</v>
      </c>
      <c r="I167" s="21">
        <v>26250</v>
      </c>
      <c r="J167" s="21">
        <v>753.38</v>
      </c>
      <c r="K167" s="21">
        <v>0</v>
      </c>
      <c r="L167" s="21">
        <v>798</v>
      </c>
      <c r="M167" s="23">
        <v>25</v>
      </c>
      <c r="N167" s="21">
        <v>1576.38</v>
      </c>
      <c r="O167" s="21">
        <f t="shared" si="7"/>
        <v>24673.62</v>
      </c>
    </row>
    <row r="168" spans="1:15" ht="11.25" customHeight="1" x14ac:dyDescent="0.25">
      <c r="A168" s="17" t="s">
        <v>239</v>
      </c>
      <c r="B168" s="18" t="s">
        <v>16</v>
      </c>
      <c r="C168" s="17" t="s">
        <v>136</v>
      </c>
      <c r="D168" s="17" t="s">
        <v>227</v>
      </c>
      <c r="E168" s="19" t="s">
        <v>31</v>
      </c>
      <c r="F168" s="20">
        <v>44805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6"/>
        <v>911.5</v>
      </c>
      <c r="O168" s="21">
        <f t="shared" si="7"/>
        <v>14088.5</v>
      </c>
    </row>
    <row r="169" spans="1:15" ht="11.25" customHeight="1" x14ac:dyDescent="0.25">
      <c r="A169" s="17" t="s">
        <v>474</v>
      </c>
      <c r="B169" s="18" t="s">
        <v>28</v>
      </c>
      <c r="C169" s="17" t="s">
        <v>475</v>
      </c>
      <c r="D169" s="17" t="s">
        <v>478</v>
      </c>
      <c r="E169" s="70" t="s">
        <v>31</v>
      </c>
      <c r="F169" s="20">
        <v>45078</v>
      </c>
      <c r="G169" s="21">
        <v>21000</v>
      </c>
      <c r="H169" s="71">
        <v>0</v>
      </c>
      <c r="I169" s="21">
        <v>21000</v>
      </c>
      <c r="J169" s="21">
        <v>602.70000000000005</v>
      </c>
      <c r="K169" s="21">
        <v>0</v>
      </c>
      <c r="L169" s="21">
        <v>638.4</v>
      </c>
      <c r="M169" s="23">
        <v>25</v>
      </c>
      <c r="N169" s="21">
        <f t="shared" si="6"/>
        <v>1266.0999999999999</v>
      </c>
      <c r="O169" s="21">
        <f t="shared" si="7"/>
        <v>19733.900000000001</v>
      </c>
    </row>
    <row r="170" spans="1:15" ht="11.25" customHeight="1" x14ac:dyDescent="0.25">
      <c r="A170" s="17" t="s">
        <v>488</v>
      </c>
      <c r="B170" s="18" t="s">
        <v>28</v>
      </c>
      <c r="C170" s="17" t="s">
        <v>489</v>
      </c>
      <c r="D170" s="17" t="s">
        <v>490</v>
      </c>
      <c r="E170" s="70" t="s">
        <v>31</v>
      </c>
      <c r="F170" s="20">
        <v>45139</v>
      </c>
      <c r="G170" s="21">
        <v>25000</v>
      </c>
      <c r="H170" s="71">
        <v>0</v>
      </c>
      <c r="I170" s="21">
        <v>25000</v>
      </c>
      <c r="J170" s="21">
        <v>717.5</v>
      </c>
      <c r="K170" s="21">
        <v>0</v>
      </c>
      <c r="L170" s="21">
        <v>760</v>
      </c>
      <c r="M170" s="23">
        <v>25</v>
      </c>
      <c r="N170" s="21">
        <f t="shared" si="6"/>
        <v>1502.5</v>
      </c>
      <c r="O170" s="21">
        <f t="shared" si="7"/>
        <v>23497.5</v>
      </c>
    </row>
    <row r="171" spans="1:15" ht="11.25" customHeight="1" x14ac:dyDescent="0.25">
      <c r="A171" s="17" t="s">
        <v>491</v>
      </c>
      <c r="B171" s="18" t="s">
        <v>16</v>
      </c>
      <c r="C171" s="17" t="s">
        <v>115</v>
      </c>
      <c r="D171" s="17" t="s">
        <v>492</v>
      </c>
      <c r="E171" s="70" t="s">
        <v>31</v>
      </c>
      <c r="F171" s="20">
        <v>45139</v>
      </c>
      <c r="G171" s="21">
        <v>20000</v>
      </c>
      <c r="H171" s="71">
        <v>0</v>
      </c>
      <c r="I171" s="21">
        <v>20000</v>
      </c>
      <c r="J171" s="21">
        <v>574</v>
      </c>
      <c r="K171" s="21">
        <v>0</v>
      </c>
      <c r="L171" s="21">
        <v>608</v>
      </c>
      <c r="M171" s="23">
        <v>25</v>
      </c>
      <c r="N171" s="21">
        <f t="shared" si="6"/>
        <v>1207</v>
      </c>
      <c r="O171" s="21">
        <f t="shared" si="7"/>
        <v>18793</v>
      </c>
    </row>
    <row r="172" spans="1:15" ht="11.25" customHeight="1" x14ac:dyDescent="0.25">
      <c r="A172" s="17" t="s">
        <v>493</v>
      </c>
      <c r="B172" s="18" t="s">
        <v>16</v>
      </c>
      <c r="C172" s="17" t="s">
        <v>111</v>
      </c>
      <c r="D172" s="17" t="s">
        <v>492</v>
      </c>
      <c r="E172" s="70" t="s">
        <v>31</v>
      </c>
      <c r="F172" s="20">
        <v>45139</v>
      </c>
      <c r="G172" s="21">
        <v>20000</v>
      </c>
      <c r="H172" s="71">
        <v>0</v>
      </c>
      <c r="I172" s="21">
        <v>20000</v>
      </c>
      <c r="J172" s="21">
        <v>574</v>
      </c>
      <c r="K172" s="21">
        <v>0</v>
      </c>
      <c r="L172" s="21">
        <v>608</v>
      </c>
      <c r="M172" s="23">
        <v>25</v>
      </c>
      <c r="N172" s="21">
        <f t="shared" si="6"/>
        <v>1207</v>
      </c>
      <c r="O172" s="21">
        <f t="shared" si="7"/>
        <v>18793</v>
      </c>
    </row>
    <row r="173" spans="1:15" x14ac:dyDescent="0.25">
      <c r="A173" s="24" t="s">
        <v>241</v>
      </c>
      <c r="B173" s="25">
        <v>168</v>
      </c>
      <c r="C173" s="17"/>
      <c r="D173" s="17"/>
      <c r="E173" s="18"/>
      <c r="F173" s="17"/>
      <c r="G173" s="28">
        <f t="shared" ref="G173:K173" si="10">SUM(G5:G172)</f>
        <v>5119356.25</v>
      </c>
      <c r="H173" s="29">
        <f t="shared" si="10"/>
        <v>0</v>
      </c>
      <c r="I173" s="28">
        <f t="shared" si="10"/>
        <v>5119356.25</v>
      </c>
      <c r="J173" s="28">
        <f t="shared" si="10"/>
        <v>146925.54000000004</v>
      </c>
      <c r="K173" s="28">
        <f t="shared" si="10"/>
        <v>212938.82999999996</v>
      </c>
      <c r="L173" s="28">
        <f>SUM(L5:L172)</f>
        <v>154017.83999999994</v>
      </c>
      <c r="M173" s="28">
        <v>289525.09000000003</v>
      </c>
      <c r="N173" s="28">
        <f>SUM(N5:N172)</f>
        <v>803407.30000000016</v>
      </c>
      <c r="O173" s="28">
        <f>SUM(O5:O172)</f>
        <v>4315948.9499999993</v>
      </c>
    </row>
    <row r="174" spans="1:15" x14ac:dyDescent="0.25">
      <c r="A174" s="12"/>
      <c r="B174" s="9"/>
      <c r="C174" s="4"/>
      <c r="D174" s="4"/>
      <c r="E174" s="5"/>
      <c r="F174" s="4"/>
      <c r="G174" s="13"/>
      <c r="H174" s="14"/>
      <c r="I174" s="13"/>
      <c r="J174" s="13"/>
      <c r="K174" s="13"/>
      <c r="L174" s="13"/>
      <c r="M174" s="13"/>
      <c r="N174" s="13"/>
      <c r="O174" s="13"/>
    </row>
    <row r="175" spans="1:15" x14ac:dyDescent="0.25">
      <c r="A175" s="12"/>
      <c r="B175" s="9"/>
      <c r="C175" s="4"/>
      <c r="D175" s="4" t="s">
        <v>510</v>
      </c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3"/>
      <c r="B176" s="3"/>
      <c r="C176" s="3"/>
      <c r="D176" s="13"/>
      <c r="E176" s="6"/>
      <c r="F176" s="3"/>
      <c r="G176" s="3"/>
      <c r="H176" s="7"/>
      <c r="I176" s="3"/>
      <c r="J176" s="3"/>
      <c r="K176" s="3"/>
      <c r="L176" s="3"/>
      <c r="M176" s="3"/>
      <c r="N176" s="3"/>
      <c r="O176" s="3"/>
    </row>
    <row r="177" spans="1:15" x14ac:dyDescent="0.25">
      <c r="A177" s="7" t="s">
        <v>242</v>
      </c>
      <c r="B177" s="16"/>
      <c r="C177" s="16"/>
      <c r="D177" s="3"/>
      <c r="E177" s="6"/>
      <c r="F177" s="75" t="s">
        <v>243</v>
      </c>
      <c r="G177" s="75"/>
      <c r="H177" s="75"/>
      <c r="I177" s="16"/>
      <c r="J177" s="16"/>
      <c r="K177" s="16"/>
      <c r="L177" s="8"/>
      <c r="M177" s="8"/>
      <c r="N177" s="8"/>
      <c r="O177" s="8"/>
    </row>
    <row r="178" spans="1:15" x14ac:dyDescent="0.25">
      <c r="L178" s="3"/>
    </row>
    <row r="179" spans="1:15" x14ac:dyDescent="0.25">
      <c r="A179" s="3"/>
      <c r="C179" s="3"/>
      <c r="D179" s="74"/>
      <c r="E179" s="74"/>
      <c r="G179" s="3"/>
      <c r="H179" s="3"/>
      <c r="M179" s="11"/>
    </row>
    <row r="182" spans="1:15" x14ac:dyDescent="0.25">
      <c r="M182" s="11"/>
    </row>
    <row r="183" spans="1:15" x14ac:dyDescent="0.25">
      <c r="M183" s="11"/>
    </row>
    <row r="184" spans="1:15" x14ac:dyDescent="0.25">
      <c r="M184" s="11"/>
    </row>
  </sheetData>
  <mergeCells count="2">
    <mergeCell ref="D179:E179"/>
    <mergeCell ref="F177:H177"/>
  </mergeCells>
  <conditionalFormatting sqref="A174:A176">
    <cfRule type="duplicateValues" dxfId="17" priority="2"/>
  </conditionalFormatting>
  <conditionalFormatting sqref="A177">
    <cfRule type="duplicateValues" dxfId="16" priority="1"/>
  </conditionalFormatting>
  <conditionalFormatting sqref="A178:A1048576 A2:A87 A144:A173 A90:A142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zoomScale="145" zoomScaleNormal="145" zoomScalePageLayoutView="115" workbookViewId="0">
      <selection activeCell="B105" sqref="B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244</v>
      </c>
      <c r="B5" s="33" t="s">
        <v>16</v>
      </c>
      <c r="C5" s="34" t="s">
        <v>245</v>
      </c>
      <c r="D5" s="17" t="s">
        <v>246</v>
      </c>
      <c r="E5" s="18" t="s">
        <v>98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247</v>
      </c>
      <c r="B6" s="33" t="s">
        <v>16</v>
      </c>
      <c r="C6" s="34" t="s">
        <v>245</v>
      </c>
      <c r="D6" s="17" t="s">
        <v>246</v>
      </c>
      <c r="E6" s="18" t="s">
        <v>98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248</v>
      </c>
      <c r="B7" s="33" t="s">
        <v>16</v>
      </c>
      <c r="C7" s="34" t="s">
        <v>245</v>
      </c>
      <c r="D7" s="17" t="s">
        <v>246</v>
      </c>
      <c r="E7" s="18" t="s">
        <v>98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249</v>
      </c>
      <c r="B8" s="33" t="s">
        <v>16</v>
      </c>
      <c r="C8" s="34" t="s">
        <v>245</v>
      </c>
      <c r="D8" s="17" t="s">
        <v>246</v>
      </c>
      <c r="E8" s="18" t="s">
        <v>98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250</v>
      </c>
      <c r="B9" s="33" t="s">
        <v>16</v>
      </c>
      <c r="C9" s="34" t="s">
        <v>245</v>
      </c>
      <c r="D9" s="17" t="s">
        <v>246</v>
      </c>
      <c r="E9" s="18" t="s">
        <v>98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251</v>
      </c>
      <c r="B10" s="33" t="s">
        <v>28</v>
      </c>
      <c r="C10" s="34" t="s">
        <v>245</v>
      </c>
      <c r="D10" s="17" t="s">
        <v>246</v>
      </c>
      <c r="E10" s="18" t="s">
        <v>98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252</v>
      </c>
      <c r="B11" s="33" t="s">
        <v>16</v>
      </c>
      <c r="C11" s="34" t="s">
        <v>245</v>
      </c>
      <c r="D11" s="17" t="s">
        <v>246</v>
      </c>
      <c r="E11" s="18" t="s">
        <v>98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253</v>
      </c>
      <c r="B12" s="33" t="s">
        <v>16</v>
      </c>
      <c r="C12" s="34" t="s">
        <v>245</v>
      </c>
      <c r="D12" s="17" t="s">
        <v>246</v>
      </c>
      <c r="E12" s="18" t="s">
        <v>98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254</v>
      </c>
      <c r="B13" s="33" t="s">
        <v>16</v>
      </c>
      <c r="C13" s="34" t="s">
        <v>245</v>
      </c>
      <c r="D13" s="17" t="s">
        <v>246</v>
      </c>
      <c r="E13" s="18" t="s">
        <v>98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1622.31</v>
      </c>
      <c r="N13" s="21">
        <f t="shared" si="1"/>
        <v>3099.81</v>
      </c>
      <c r="O13" s="21">
        <f t="shared" si="2"/>
        <v>21900.19</v>
      </c>
      <c r="Q13" s="26"/>
    </row>
    <row r="14" spans="1:17" ht="11.25" customHeight="1" x14ac:dyDescent="0.25">
      <c r="A14" s="17" t="s">
        <v>255</v>
      </c>
      <c r="B14" s="33" t="s">
        <v>16</v>
      </c>
      <c r="C14" s="34" t="s">
        <v>245</v>
      </c>
      <c r="D14" s="17" t="s">
        <v>246</v>
      </c>
      <c r="E14" s="18" t="s">
        <v>98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256</v>
      </c>
      <c r="B15" s="33" t="s">
        <v>28</v>
      </c>
      <c r="C15" s="34" t="s">
        <v>257</v>
      </c>
      <c r="D15" s="17" t="s">
        <v>246</v>
      </c>
      <c r="E15" s="18" t="s">
        <v>98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258</v>
      </c>
      <c r="B16" s="33" t="s">
        <v>28</v>
      </c>
      <c r="C16" s="34" t="s">
        <v>30</v>
      </c>
      <c r="D16" s="17" t="s">
        <v>246</v>
      </c>
      <c r="E16" s="18" t="s">
        <v>98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1622.31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259</v>
      </c>
      <c r="B17" s="33" t="s">
        <v>28</v>
      </c>
      <c r="C17" s="34" t="s">
        <v>30</v>
      </c>
      <c r="D17" s="17" t="s">
        <v>246</v>
      </c>
      <c r="E17" s="18" t="s">
        <v>98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260</v>
      </c>
      <c r="B18" s="33" t="s">
        <v>16</v>
      </c>
      <c r="C18" s="34" t="s">
        <v>30</v>
      </c>
      <c r="D18" s="17" t="s">
        <v>246</v>
      </c>
      <c r="E18" s="18" t="s">
        <v>98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261</v>
      </c>
      <c r="B19" s="33" t="s">
        <v>28</v>
      </c>
      <c r="C19" s="34" t="s">
        <v>30</v>
      </c>
      <c r="D19" s="17" t="s">
        <v>246</v>
      </c>
      <c r="E19" s="18" t="s">
        <v>98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262</v>
      </c>
      <c r="B20" s="33" t="s">
        <v>28</v>
      </c>
      <c r="C20" s="34" t="s">
        <v>30</v>
      </c>
      <c r="D20" s="17" t="s">
        <v>246</v>
      </c>
      <c r="E20" s="18" t="s">
        <v>98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263</v>
      </c>
      <c r="B21" s="33" t="s">
        <v>28</v>
      </c>
      <c r="C21" s="34" t="s">
        <v>30</v>
      </c>
      <c r="D21" s="17" t="s">
        <v>246</v>
      </c>
      <c r="E21" s="18" t="s">
        <v>98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264</v>
      </c>
      <c r="B22" s="33" t="s">
        <v>28</v>
      </c>
      <c r="C22" s="34" t="s">
        <v>265</v>
      </c>
      <c r="D22" s="17" t="s">
        <v>246</v>
      </c>
      <c r="E22" s="18" t="s">
        <v>98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266</v>
      </c>
      <c r="B23" s="33" t="s">
        <v>16</v>
      </c>
      <c r="C23" s="34" t="s">
        <v>136</v>
      </c>
      <c r="D23" s="17" t="s">
        <v>246</v>
      </c>
      <c r="E23" s="18" t="s">
        <v>98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267</v>
      </c>
      <c r="B24" s="33" t="s">
        <v>16</v>
      </c>
      <c r="C24" s="34" t="s">
        <v>136</v>
      </c>
      <c r="D24" s="17" t="s">
        <v>246</v>
      </c>
      <c r="E24" s="18" t="s">
        <v>98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268</v>
      </c>
      <c r="B25" s="33" t="s">
        <v>16</v>
      </c>
      <c r="C25" s="34" t="s">
        <v>136</v>
      </c>
      <c r="D25" s="17" t="s">
        <v>246</v>
      </c>
      <c r="E25" s="18" t="s">
        <v>98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269</v>
      </c>
      <c r="B26" s="33" t="s">
        <v>16</v>
      </c>
      <c r="C26" s="34" t="s">
        <v>136</v>
      </c>
      <c r="D26" s="17" t="s">
        <v>246</v>
      </c>
      <c r="E26" s="18" t="s">
        <v>98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270</v>
      </c>
      <c r="B27" s="33" t="s">
        <v>16</v>
      </c>
      <c r="C27" s="34" t="s">
        <v>136</v>
      </c>
      <c r="D27" s="17" t="s">
        <v>246</v>
      </c>
      <c r="E27" s="18" t="s">
        <v>98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271</v>
      </c>
      <c r="B28" s="33" t="s">
        <v>16</v>
      </c>
      <c r="C28" s="34" t="s">
        <v>136</v>
      </c>
      <c r="D28" s="17" t="s">
        <v>246</v>
      </c>
      <c r="E28" s="18" t="s">
        <v>98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272</v>
      </c>
      <c r="B29" s="33" t="s">
        <v>28</v>
      </c>
      <c r="C29" s="34" t="s">
        <v>136</v>
      </c>
      <c r="D29" s="17" t="s">
        <v>246</v>
      </c>
      <c r="E29" s="18" t="s">
        <v>98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273</v>
      </c>
      <c r="B30" s="33" t="s">
        <v>28</v>
      </c>
      <c r="C30" s="34" t="s">
        <v>136</v>
      </c>
      <c r="D30" s="17" t="s">
        <v>246</v>
      </c>
      <c r="E30" s="18" t="s">
        <v>98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274</v>
      </c>
      <c r="B31" s="33" t="s">
        <v>16</v>
      </c>
      <c r="C31" s="34" t="s">
        <v>136</v>
      </c>
      <c r="D31" s="17" t="s">
        <v>246</v>
      </c>
      <c r="E31" s="18" t="s">
        <v>98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275</v>
      </c>
      <c r="B32" s="33" t="s">
        <v>28</v>
      </c>
      <c r="C32" s="34" t="s">
        <v>136</v>
      </c>
      <c r="D32" s="17" t="s">
        <v>246</v>
      </c>
      <c r="E32" s="18" t="s">
        <v>98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276</v>
      </c>
      <c r="B33" s="33" t="s">
        <v>16</v>
      </c>
      <c r="C33" s="34" t="s">
        <v>136</v>
      </c>
      <c r="D33" s="17" t="s">
        <v>246</v>
      </c>
      <c r="E33" s="18" t="s">
        <v>98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277</v>
      </c>
      <c r="B34" s="33" t="s">
        <v>16</v>
      </c>
      <c r="C34" s="34" t="s">
        <v>136</v>
      </c>
      <c r="D34" s="17" t="s">
        <v>246</v>
      </c>
      <c r="E34" s="18" t="s">
        <v>98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278</v>
      </c>
      <c r="B35" s="33" t="s">
        <v>16</v>
      </c>
      <c r="C35" s="34" t="s">
        <v>136</v>
      </c>
      <c r="D35" s="17" t="s">
        <v>246</v>
      </c>
      <c r="E35" s="18" t="s">
        <v>98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279</v>
      </c>
      <c r="B36" s="33" t="s">
        <v>16</v>
      </c>
      <c r="C36" s="34" t="s">
        <v>136</v>
      </c>
      <c r="D36" s="17" t="s">
        <v>246</v>
      </c>
      <c r="E36" s="18" t="s">
        <v>98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280</v>
      </c>
      <c r="B37" s="33" t="s">
        <v>16</v>
      </c>
      <c r="C37" s="34" t="s">
        <v>136</v>
      </c>
      <c r="D37" s="17" t="s">
        <v>246</v>
      </c>
      <c r="E37" s="18" t="s">
        <v>98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281</v>
      </c>
      <c r="B38" s="33" t="s">
        <v>16</v>
      </c>
      <c r="C38" s="34" t="s">
        <v>136</v>
      </c>
      <c r="D38" s="17" t="s">
        <v>246</v>
      </c>
      <c r="E38" s="18" t="s">
        <v>98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282</v>
      </c>
      <c r="B39" s="33" t="s">
        <v>16</v>
      </c>
      <c r="C39" s="34" t="s">
        <v>136</v>
      </c>
      <c r="D39" s="17" t="s">
        <v>246</v>
      </c>
      <c r="E39" s="18" t="s">
        <v>98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283</v>
      </c>
      <c r="B40" s="33" t="s">
        <v>16</v>
      </c>
      <c r="C40" s="34" t="s">
        <v>136</v>
      </c>
      <c r="D40" s="17" t="s">
        <v>246</v>
      </c>
      <c r="E40" s="18" t="s">
        <v>98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284</v>
      </c>
      <c r="B41" s="33" t="s">
        <v>16</v>
      </c>
      <c r="C41" s="34" t="s">
        <v>136</v>
      </c>
      <c r="D41" s="17" t="s">
        <v>246</v>
      </c>
      <c r="E41" s="18" t="s">
        <v>98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285</v>
      </c>
      <c r="B42" s="33" t="s">
        <v>16</v>
      </c>
      <c r="C42" s="34" t="s">
        <v>136</v>
      </c>
      <c r="D42" s="17" t="s">
        <v>246</v>
      </c>
      <c r="E42" s="18" t="s">
        <v>98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3927.69</v>
      </c>
      <c r="N42" s="21">
        <f t="shared" si="1"/>
        <v>4814.1900000000005</v>
      </c>
      <c r="O42" s="21">
        <f t="shared" si="2"/>
        <v>10185.81</v>
      </c>
    </row>
    <row r="43" spans="1:15" ht="11.25" customHeight="1" x14ac:dyDescent="0.25">
      <c r="A43" s="17" t="s">
        <v>286</v>
      </c>
      <c r="B43" s="33" t="s">
        <v>16</v>
      </c>
      <c r="C43" s="34" t="s">
        <v>136</v>
      </c>
      <c r="D43" s="17" t="s">
        <v>246</v>
      </c>
      <c r="E43" s="18" t="s">
        <v>98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287</v>
      </c>
      <c r="B44" s="33" t="s">
        <v>16</v>
      </c>
      <c r="C44" s="34" t="s">
        <v>136</v>
      </c>
      <c r="D44" s="17" t="s">
        <v>246</v>
      </c>
      <c r="E44" s="18" t="s">
        <v>98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288</v>
      </c>
      <c r="B45" s="33" t="s">
        <v>16</v>
      </c>
      <c r="C45" s="34" t="s">
        <v>136</v>
      </c>
      <c r="D45" s="17" t="s">
        <v>246</v>
      </c>
      <c r="E45" s="18" t="s">
        <v>98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289</v>
      </c>
      <c r="B46" s="33" t="s">
        <v>16</v>
      </c>
      <c r="C46" s="34" t="s">
        <v>136</v>
      </c>
      <c r="D46" s="17" t="s">
        <v>246</v>
      </c>
      <c r="E46" s="18" t="s">
        <v>98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290</v>
      </c>
      <c r="B47" s="33" t="s">
        <v>16</v>
      </c>
      <c r="C47" s="34" t="s">
        <v>136</v>
      </c>
      <c r="D47" s="17" t="s">
        <v>246</v>
      </c>
      <c r="E47" s="18" t="s">
        <v>98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291</v>
      </c>
      <c r="B48" s="33" t="s">
        <v>16</v>
      </c>
      <c r="C48" s="34" t="s">
        <v>136</v>
      </c>
      <c r="D48" s="17" t="s">
        <v>246</v>
      </c>
      <c r="E48" s="18" t="s">
        <v>98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292</v>
      </c>
      <c r="B49" s="33" t="s">
        <v>16</v>
      </c>
      <c r="C49" s="34" t="s">
        <v>136</v>
      </c>
      <c r="D49" s="17" t="s">
        <v>246</v>
      </c>
      <c r="E49" s="18" t="s">
        <v>98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1622.31</v>
      </c>
      <c r="N49" s="21">
        <f t="shared" si="1"/>
        <v>2508.81</v>
      </c>
      <c r="O49" s="21">
        <f t="shared" si="2"/>
        <v>12491.19</v>
      </c>
    </row>
    <row r="50" spans="1:15" ht="11.25" customHeight="1" x14ac:dyDescent="0.25">
      <c r="A50" s="17" t="s">
        <v>293</v>
      </c>
      <c r="B50" s="33" t="s">
        <v>16</v>
      </c>
      <c r="C50" s="34" t="s">
        <v>136</v>
      </c>
      <c r="D50" s="17" t="s">
        <v>246</v>
      </c>
      <c r="E50" s="18" t="s">
        <v>98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294</v>
      </c>
      <c r="B51" s="33" t="s">
        <v>16</v>
      </c>
      <c r="C51" s="34" t="s">
        <v>136</v>
      </c>
      <c r="D51" s="17" t="s">
        <v>246</v>
      </c>
      <c r="E51" s="18" t="s">
        <v>98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295</v>
      </c>
      <c r="B52" s="33" t="s">
        <v>16</v>
      </c>
      <c r="C52" s="34" t="s">
        <v>136</v>
      </c>
      <c r="D52" s="17" t="s">
        <v>246</v>
      </c>
      <c r="E52" s="18" t="s">
        <v>98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296</v>
      </c>
      <c r="B53" s="33" t="s">
        <v>16</v>
      </c>
      <c r="C53" s="34" t="s">
        <v>136</v>
      </c>
      <c r="D53" s="17" t="s">
        <v>246</v>
      </c>
      <c r="E53" s="18" t="s">
        <v>98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297</v>
      </c>
      <c r="B54" s="33" t="s">
        <v>16</v>
      </c>
      <c r="C54" s="34" t="s">
        <v>136</v>
      </c>
      <c r="D54" s="17" t="s">
        <v>246</v>
      </c>
      <c r="E54" s="18" t="s">
        <v>98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298</v>
      </c>
      <c r="B55" s="33" t="s">
        <v>16</v>
      </c>
      <c r="C55" s="34" t="s">
        <v>136</v>
      </c>
      <c r="D55" s="17" t="s">
        <v>246</v>
      </c>
      <c r="E55" s="18" t="s">
        <v>98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299</v>
      </c>
      <c r="B56" s="33" t="s">
        <v>16</v>
      </c>
      <c r="C56" s="34" t="s">
        <v>136</v>
      </c>
      <c r="D56" s="17" t="s">
        <v>246</v>
      </c>
      <c r="E56" s="18" t="s">
        <v>98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300</v>
      </c>
      <c r="B57" s="33" t="s">
        <v>16</v>
      </c>
      <c r="C57" s="34" t="s">
        <v>136</v>
      </c>
      <c r="D57" s="17" t="s">
        <v>246</v>
      </c>
      <c r="E57" s="18" t="s">
        <v>98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301</v>
      </c>
      <c r="B58" s="33" t="s">
        <v>16</v>
      </c>
      <c r="C58" s="34" t="s">
        <v>136</v>
      </c>
      <c r="D58" s="17" t="s">
        <v>246</v>
      </c>
      <c r="E58" s="18" t="s">
        <v>98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302</v>
      </c>
      <c r="B59" s="33" t="s">
        <v>16</v>
      </c>
      <c r="C59" s="34" t="s">
        <v>136</v>
      </c>
      <c r="D59" s="17" t="s">
        <v>246</v>
      </c>
      <c r="E59" s="18" t="s">
        <v>98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303</v>
      </c>
      <c r="B60" s="33" t="s">
        <v>16</v>
      </c>
      <c r="C60" s="34" t="s">
        <v>136</v>
      </c>
      <c r="D60" s="17" t="s">
        <v>246</v>
      </c>
      <c r="E60" s="18" t="s">
        <v>98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304</v>
      </c>
      <c r="B61" s="33" t="s">
        <v>16</v>
      </c>
      <c r="C61" s="34" t="s">
        <v>136</v>
      </c>
      <c r="D61" s="17" t="s">
        <v>246</v>
      </c>
      <c r="E61" s="18" t="s">
        <v>98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305</v>
      </c>
      <c r="B62" s="33" t="s">
        <v>16</v>
      </c>
      <c r="C62" s="34" t="s">
        <v>136</v>
      </c>
      <c r="D62" s="17" t="s">
        <v>246</v>
      </c>
      <c r="E62" s="18" t="s">
        <v>98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306</v>
      </c>
      <c r="B63" s="33" t="s">
        <v>16</v>
      </c>
      <c r="C63" s="34" t="s">
        <v>136</v>
      </c>
      <c r="D63" s="17" t="s">
        <v>246</v>
      </c>
      <c r="E63" s="18" t="s">
        <v>98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307</v>
      </c>
      <c r="B64" s="33" t="s">
        <v>16</v>
      </c>
      <c r="C64" s="34" t="s">
        <v>136</v>
      </c>
      <c r="D64" s="17" t="s">
        <v>246</v>
      </c>
      <c r="E64" s="18" t="s">
        <v>98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308</v>
      </c>
      <c r="B65" s="33" t="s">
        <v>16</v>
      </c>
      <c r="C65" s="34" t="s">
        <v>136</v>
      </c>
      <c r="D65" s="17" t="s">
        <v>246</v>
      </c>
      <c r="E65" s="18" t="s">
        <v>98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309</v>
      </c>
      <c r="B66" s="33" t="s">
        <v>16</v>
      </c>
      <c r="C66" s="34" t="s">
        <v>136</v>
      </c>
      <c r="D66" s="17" t="s">
        <v>246</v>
      </c>
      <c r="E66" s="18" t="s">
        <v>98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310</v>
      </c>
      <c r="B67" s="33" t="s">
        <v>16</v>
      </c>
      <c r="C67" s="34" t="s">
        <v>136</v>
      </c>
      <c r="D67" s="17" t="s">
        <v>246</v>
      </c>
      <c r="E67" s="18" t="s">
        <v>98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311</v>
      </c>
      <c r="B68" s="33" t="s">
        <v>16</v>
      </c>
      <c r="C68" s="34" t="s">
        <v>136</v>
      </c>
      <c r="D68" s="17" t="s">
        <v>246</v>
      </c>
      <c r="E68" s="18" t="s">
        <v>98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312</v>
      </c>
      <c r="B69" s="33" t="s">
        <v>16</v>
      </c>
      <c r="C69" s="34" t="s">
        <v>136</v>
      </c>
      <c r="D69" s="17" t="s">
        <v>246</v>
      </c>
      <c r="E69" s="18" t="s">
        <v>98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313</v>
      </c>
      <c r="B70" s="33" t="s">
        <v>16</v>
      </c>
      <c r="C70" s="34" t="s">
        <v>136</v>
      </c>
      <c r="D70" s="17" t="s">
        <v>246</v>
      </c>
      <c r="E70" s="18" t="s">
        <v>98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314</v>
      </c>
      <c r="B71" s="33" t="s">
        <v>16</v>
      </c>
      <c r="C71" s="34" t="s">
        <v>136</v>
      </c>
      <c r="D71" s="17" t="s">
        <v>246</v>
      </c>
      <c r="E71" s="18" t="s">
        <v>98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315</v>
      </c>
      <c r="B72" s="33" t="s">
        <v>28</v>
      </c>
      <c r="C72" s="34" t="s">
        <v>34</v>
      </c>
      <c r="D72" s="17" t="s">
        <v>246</v>
      </c>
      <c r="E72" s="18" t="s">
        <v>98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316</v>
      </c>
      <c r="B73" s="33" t="s">
        <v>28</v>
      </c>
      <c r="C73" s="34" t="s">
        <v>34</v>
      </c>
      <c r="D73" s="17" t="s">
        <v>246</v>
      </c>
      <c r="E73" s="18" t="s">
        <v>98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317</v>
      </c>
      <c r="B74" s="33" t="s">
        <v>16</v>
      </c>
      <c r="C74" s="34" t="s">
        <v>318</v>
      </c>
      <c r="D74" s="17" t="s">
        <v>246</v>
      </c>
      <c r="E74" s="18" t="s">
        <v>98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1622.31</v>
      </c>
      <c r="N74" s="21">
        <f t="shared" si="4"/>
        <v>3395.31</v>
      </c>
      <c r="O74" s="21">
        <f t="shared" si="5"/>
        <v>26604.69</v>
      </c>
    </row>
    <row r="75" spans="1:15" ht="11.25" customHeight="1" x14ac:dyDescent="0.25">
      <c r="A75" s="17" t="s">
        <v>319</v>
      </c>
      <c r="B75" s="33" t="s">
        <v>28</v>
      </c>
      <c r="C75" s="34" t="s">
        <v>30</v>
      </c>
      <c r="D75" s="17" t="s">
        <v>246</v>
      </c>
      <c r="E75" s="18" t="s">
        <v>98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320</v>
      </c>
      <c r="B76" s="33" t="s">
        <v>16</v>
      </c>
      <c r="C76" s="34" t="s">
        <v>97</v>
      </c>
      <c r="D76" s="17" t="s">
        <v>246</v>
      </c>
      <c r="E76" s="18" t="s">
        <v>98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321</v>
      </c>
      <c r="B77" s="33" t="s">
        <v>28</v>
      </c>
      <c r="C77" s="34" t="s">
        <v>97</v>
      </c>
      <c r="D77" s="17" t="s">
        <v>246</v>
      </c>
      <c r="E77" s="18" t="s">
        <v>98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322</v>
      </c>
      <c r="B78" s="33" t="s">
        <v>16</v>
      </c>
      <c r="C78" s="34" t="s">
        <v>97</v>
      </c>
      <c r="D78" s="17" t="s">
        <v>246</v>
      </c>
      <c r="E78" s="18" t="s">
        <v>98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323</v>
      </c>
      <c r="B79" s="33" t="s">
        <v>16</v>
      </c>
      <c r="C79" s="34" t="s">
        <v>324</v>
      </c>
      <c r="D79" s="17" t="s">
        <v>246</v>
      </c>
      <c r="E79" s="18" t="s">
        <v>495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325</v>
      </c>
      <c r="B80" s="33" t="s">
        <v>16</v>
      </c>
      <c r="C80" s="34" t="s">
        <v>115</v>
      </c>
      <c r="D80" s="17" t="s">
        <v>246</v>
      </c>
      <c r="E80" s="18" t="s">
        <v>98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326</v>
      </c>
      <c r="B81" s="33" t="s">
        <v>16</v>
      </c>
      <c r="C81" s="34" t="s">
        <v>115</v>
      </c>
      <c r="D81" s="17" t="s">
        <v>246</v>
      </c>
      <c r="E81" s="18" t="s">
        <v>98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327</v>
      </c>
      <c r="B82" s="33" t="s">
        <v>16</v>
      </c>
      <c r="C82" s="34" t="s">
        <v>130</v>
      </c>
      <c r="D82" s="17" t="s">
        <v>246</v>
      </c>
      <c r="E82" s="18" t="s">
        <v>98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4480.33</v>
      </c>
      <c r="N82" s="21">
        <v>5278.18</v>
      </c>
      <c r="O82" s="21">
        <v>8221.82</v>
      </c>
    </row>
    <row r="83" spans="1:15" ht="11.25" customHeight="1" x14ac:dyDescent="0.25">
      <c r="A83" s="17" t="s">
        <v>328</v>
      </c>
      <c r="B83" s="33" t="s">
        <v>28</v>
      </c>
      <c r="C83" s="34" t="s">
        <v>119</v>
      </c>
      <c r="D83" s="17" t="s">
        <v>246</v>
      </c>
      <c r="E83" s="18" t="s">
        <v>98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329</v>
      </c>
      <c r="B84" s="33" t="s">
        <v>28</v>
      </c>
      <c r="C84" s="34" t="s">
        <v>119</v>
      </c>
      <c r="D84" s="17" t="s">
        <v>246</v>
      </c>
      <c r="E84" s="18" t="s">
        <v>98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330</v>
      </c>
      <c r="B85" s="33" t="s">
        <v>28</v>
      </c>
      <c r="C85" s="34" t="s">
        <v>119</v>
      </c>
      <c r="D85" s="17" t="s">
        <v>246</v>
      </c>
      <c r="E85" s="18" t="s">
        <v>98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331</v>
      </c>
      <c r="B86" s="33" t="s">
        <v>16</v>
      </c>
      <c r="C86" s="34" t="s">
        <v>119</v>
      </c>
      <c r="D86" s="17" t="s">
        <v>246</v>
      </c>
      <c r="E86" s="18" t="s">
        <v>98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332</v>
      </c>
      <c r="B87" s="33" t="s">
        <v>28</v>
      </c>
      <c r="C87" s="34" t="s">
        <v>119</v>
      </c>
      <c r="D87" s="17" t="s">
        <v>246</v>
      </c>
      <c r="E87" s="18" t="s">
        <v>98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333</v>
      </c>
      <c r="B88" s="33" t="s">
        <v>28</v>
      </c>
      <c r="C88" s="34" t="s">
        <v>119</v>
      </c>
      <c r="D88" s="17" t="s">
        <v>246</v>
      </c>
      <c r="E88" s="18" t="s">
        <v>98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334</v>
      </c>
      <c r="B89" s="33" t="s">
        <v>28</v>
      </c>
      <c r="C89" s="34" t="s">
        <v>119</v>
      </c>
      <c r="D89" s="17" t="s">
        <v>246</v>
      </c>
      <c r="E89" s="18" t="s">
        <v>98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335</v>
      </c>
      <c r="B90" s="33" t="s">
        <v>28</v>
      </c>
      <c r="C90" s="34" t="s">
        <v>119</v>
      </c>
      <c r="D90" s="17" t="s">
        <v>246</v>
      </c>
      <c r="E90" s="18" t="s">
        <v>98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462</v>
      </c>
      <c r="B91" s="33" t="s">
        <v>28</v>
      </c>
      <c r="C91" s="34" t="s">
        <v>119</v>
      </c>
      <c r="D91" s="17" t="s">
        <v>246</v>
      </c>
      <c r="E91" s="18" t="s">
        <v>98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463</v>
      </c>
      <c r="B92" s="33" t="s">
        <v>28</v>
      </c>
      <c r="C92" s="34" t="s">
        <v>119</v>
      </c>
      <c r="D92" s="17" t="s">
        <v>246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464</v>
      </c>
      <c r="B93" s="33" t="s">
        <v>16</v>
      </c>
      <c r="C93" s="34" t="s">
        <v>97</v>
      </c>
      <c r="D93" s="17" t="s">
        <v>246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465</v>
      </c>
      <c r="B94" s="33" t="s">
        <v>16</v>
      </c>
      <c r="C94" s="34" t="s">
        <v>136</v>
      </c>
      <c r="D94" s="17" t="s">
        <v>246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468</v>
      </c>
      <c r="B95" s="33" t="s">
        <v>16</v>
      </c>
      <c r="C95" s="34" t="s">
        <v>115</v>
      </c>
      <c r="D95" s="17" t="s">
        <v>246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21">
        <v>608</v>
      </c>
      <c r="M95" s="21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469</v>
      </c>
      <c r="B96" s="33" t="s">
        <v>16</v>
      </c>
      <c r="C96" s="34" t="s">
        <v>136</v>
      </c>
      <c r="D96" s="17" t="s">
        <v>246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2">
        <v>456</v>
      </c>
      <c r="M96" s="21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470</v>
      </c>
      <c r="B97" s="33" t="s">
        <v>16</v>
      </c>
      <c r="C97" s="34" t="s">
        <v>119</v>
      </c>
      <c r="D97" s="17" t="s">
        <v>246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2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471</v>
      </c>
      <c r="B98" s="33" t="s">
        <v>28</v>
      </c>
      <c r="C98" s="34" t="s">
        <v>119</v>
      </c>
      <c r="D98" s="17" t="s">
        <v>246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2">
        <v>456</v>
      </c>
      <c r="M98" s="21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509</v>
      </c>
      <c r="B99" s="33" t="s">
        <v>28</v>
      </c>
      <c r="C99" s="34" t="s">
        <v>34</v>
      </c>
      <c r="D99" s="17" t="s">
        <v>246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2">
        <v>912</v>
      </c>
      <c r="M99" s="21">
        <v>125</v>
      </c>
      <c r="N99" s="73">
        <v>1898</v>
      </c>
      <c r="O99" s="21">
        <v>28202</v>
      </c>
    </row>
    <row r="100" spans="1:15" ht="11.25" customHeight="1" x14ac:dyDescent="0.25">
      <c r="A100" s="17" t="s">
        <v>473</v>
      </c>
      <c r="B100" s="33" t="s">
        <v>16</v>
      </c>
      <c r="C100" s="34" t="s">
        <v>136</v>
      </c>
      <c r="D100" s="17" t="s">
        <v>246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72">
        <v>456</v>
      </c>
      <c r="M100" s="21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483</v>
      </c>
      <c r="B101" s="33" t="s">
        <v>28</v>
      </c>
      <c r="C101" s="34" t="s">
        <v>127</v>
      </c>
      <c r="D101" s="17" t="s">
        <v>246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73">
        <v>760</v>
      </c>
      <c r="M101" s="21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484</v>
      </c>
      <c r="B102" s="33" t="s">
        <v>16</v>
      </c>
      <c r="C102" s="34" t="s">
        <v>136</v>
      </c>
      <c r="D102" s="17" t="s">
        <v>246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73">
        <v>456</v>
      </c>
      <c r="M102" s="21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494</v>
      </c>
      <c r="B103" s="33" t="s">
        <v>16</v>
      </c>
      <c r="C103" s="34" t="s">
        <v>30</v>
      </c>
      <c r="D103" s="17" t="s">
        <v>246</v>
      </c>
      <c r="E103" s="18" t="s">
        <v>495</v>
      </c>
      <c r="F103" s="20">
        <v>45139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2">
        <v>912</v>
      </c>
      <c r="M103" s="21">
        <v>25</v>
      </c>
      <c r="N103" s="17">
        <v>1798</v>
      </c>
      <c r="O103" s="21">
        <v>28202</v>
      </c>
    </row>
    <row r="104" spans="1:15" ht="11.25" customHeight="1" x14ac:dyDescent="0.25">
      <c r="A104" s="17" t="s">
        <v>496</v>
      </c>
      <c r="B104" s="33" t="s">
        <v>16</v>
      </c>
      <c r="C104" s="34" t="s">
        <v>497</v>
      </c>
      <c r="D104" s="17" t="s">
        <v>246</v>
      </c>
      <c r="E104" s="18" t="s">
        <v>495</v>
      </c>
      <c r="F104" s="20">
        <v>45139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72">
        <v>608</v>
      </c>
      <c r="M104" s="21">
        <v>25</v>
      </c>
      <c r="N104" s="17">
        <v>1207</v>
      </c>
      <c r="O104" s="21">
        <v>18793</v>
      </c>
    </row>
    <row r="105" spans="1:15" x14ac:dyDescent="0.25">
      <c r="A105" s="24" t="s">
        <v>241</v>
      </c>
      <c r="B105" s="25">
        <v>100</v>
      </c>
      <c r="C105" s="17"/>
      <c r="D105" s="17"/>
      <c r="E105" s="18"/>
      <c r="F105" s="17"/>
      <c r="G105" s="28">
        <f>SUM(G5:G104)</f>
        <v>1809000</v>
      </c>
      <c r="H105" s="29">
        <f>SUM(H5:H94)</f>
        <v>0</v>
      </c>
      <c r="I105" s="28">
        <f>SUM(I5:I104)</f>
        <v>1809000</v>
      </c>
      <c r="J105" s="28">
        <f>SUM(J5:J104)</f>
        <v>51918.309999999976</v>
      </c>
      <c r="K105" s="28">
        <f t="shared" ref="K105" si="7">SUM(K5:K90)</f>
        <v>0</v>
      </c>
      <c r="L105" s="28">
        <f>SUM(L5:L104)</f>
        <v>54993.600000000013</v>
      </c>
      <c r="M105" s="28">
        <f>SUM(M5:M104)</f>
        <v>20687.259999999998</v>
      </c>
      <c r="N105" s="28">
        <f>SUM(N5:N104)</f>
        <v>127599.17000000004</v>
      </c>
      <c r="O105" s="28">
        <f>SUM(O5:O104)</f>
        <v>1681500.8299999996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242</v>
      </c>
      <c r="B109" s="16"/>
      <c r="C109" s="16"/>
      <c r="D109" s="3"/>
      <c r="E109" s="6"/>
      <c r="F109" s="75" t="s">
        <v>243</v>
      </c>
      <c r="G109" s="75"/>
      <c r="H109" s="75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4" priority="2"/>
  </conditionalFormatting>
  <conditionalFormatting sqref="A10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5"/>
  <sheetViews>
    <sheetView topLeftCell="A29" zoomScale="145" zoomScaleNormal="145" zoomScalePageLayoutView="130" workbookViewId="0">
      <selection activeCell="P57" sqref="P5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336</v>
      </c>
      <c r="B5" s="18" t="s">
        <v>16</v>
      </c>
      <c r="C5" s="17" t="s">
        <v>337</v>
      </c>
      <c r="D5" s="17" t="s">
        <v>176</v>
      </c>
      <c r="E5" s="18" t="s">
        <v>338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339</v>
      </c>
      <c r="B6" s="18" t="s">
        <v>16</v>
      </c>
      <c r="C6" s="17" t="s">
        <v>84</v>
      </c>
      <c r="D6" s="17" t="s">
        <v>176</v>
      </c>
      <c r="E6" s="18" t="s">
        <v>338</v>
      </c>
      <c r="F6" s="20">
        <v>44228</v>
      </c>
      <c r="G6" s="21">
        <v>40000</v>
      </c>
      <c r="H6" s="22">
        <v>0</v>
      </c>
      <c r="I6" s="21">
        <f t="shared" ref="I6:I50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340</v>
      </c>
      <c r="B7" s="18" t="s">
        <v>16</v>
      </c>
      <c r="C7" s="17" t="s">
        <v>337</v>
      </c>
      <c r="D7" s="17" t="s">
        <v>183</v>
      </c>
      <c r="E7" s="18" t="s">
        <v>338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341</v>
      </c>
      <c r="B8" s="18" t="s">
        <v>16</v>
      </c>
      <c r="C8" s="17" t="s">
        <v>337</v>
      </c>
      <c r="D8" s="17" t="s">
        <v>186</v>
      </c>
      <c r="E8" s="18" t="s">
        <v>338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342</v>
      </c>
      <c r="B9" s="18" t="s">
        <v>16</v>
      </c>
      <c r="C9" s="17" t="s">
        <v>337</v>
      </c>
      <c r="D9" s="17" t="s">
        <v>191</v>
      </c>
      <c r="E9" s="18" t="s">
        <v>338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343</v>
      </c>
      <c r="B10" s="18" t="s">
        <v>28</v>
      </c>
      <c r="C10" s="17" t="s">
        <v>337</v>
      </c>
      <c r="D10" s="17" t="s">
        <v>215</v>
      </c>
      <c r="E10" s="18" t="s">
        <v>338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344</v>
      </c>
      <c r="B11" s="18" t="s">
        <v>16</v>
      </c>
      <c r="C11" s="17" t="s">
        <v>337</v>
      </c>
      <c r="D11" s="17" t="s">
        <v>220</v>
      </c>
      <c r="E11" s="18" t="s">
        <v>338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345</v>
      </c>
      <c r="B12" s="18" t="s">
        <v>16</v>
      </c>
      <c r="C12" s="17" t="s">
        <v>84</v>
      </c>
      <c r="D12" s="17" t="s">
        <v>227</v>
      </c>
      <c r="E12" s="18" t="s">
        <v>338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346</v>
      </c>
      <c r="B13" s="18" t="s">
        <v>16</v>
      </c>
      <c r="C13" s="17" t="s">
        <v>337</v>
      </c>
      <c r="D13" s="17" t="s">
        <v>235</v>
      </c>
      <c r="E13" s="18" t="s">
        <v>338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347</v>
      </c>
      <c r="B14" s="18" t="s">
        <v>16</v>
      </c>
      <c r="C14" s="17" t="s">
        <v>84</v>
      </c>
      <c r="D14" s="17" t="s">
        <v>235</v>
      </c>
      <c r="E14" s="18" t="s">
        <v>338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348</v>
      </c>
      <c r="B15" s="18" t="s">
        <v>28</v>
      </c>
      <c r="C15" s="17" t="s">
        <v>349</v>
      </c>
      <c r="D15" s="17" t="s">
        <v>350</v>
      </c>
      <c r="E15" s="18" t="s">
        <v>338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351</v>
      </c>
      <c r="B16" s="18" t="s">
        <v>28</v>
      </c>
      <c r="C16" s="17" t="s">
        <v>352</v>
      </c>
      <c r="D16" s="17" t="s">
        <v>350</v>
      </c>
      <c r="E16" s="18" t="s">
        <v>338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353</v>
      </c>
      <c r="B17" s="18" t="s">
        <v>28</v>
      </c>
      <c r="C17" s="17" t="s">
        <v>354</v>
      </c>
      <c r="D17" s="17" t="s">
        <v>355</v>
      </c>
      <c r="E17" s="18" t="s">
        <v>338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356</v>
      </c>
      <c r="B18" s="18" t="s">
        <v>16</v>
      </c>
      <c r="C18" s="17" t="s">
        <v>357</v>
      </c>
      <c r="D18" s="17" t="s">
        <v>355</v>
      </c>
      <c r="E18" s="18" t="s">
        <v>338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358</v>
      </c>
      <c r="B19" s="18" t="s">
        <v>28</v>
      </c>
      <c r="C19" s="17" t="s">
        <v>359</v>
      </c>
      <c r="D19" s="17" t="s">
        <v>355</v>
      </c>
      <c r="E19" s="18" t="s">
        <v>338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360</v>
      </c>
      <c r="B20" s="18" t="s">
        <v>16</v>
      </c>
      <c r="C20" s="17" t="s">
        <v>361</v>
      </c>
      <c r="D20" s="17" t="s">
        <v>362</v>
      </c>
      <c r="E20" s="18" t="s">
        <v>338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363</v>
      </c>
      <c r="B21" s="18" t="s">
        <v>28</v>
      </c>
      <c r="C21" s="17" t="s">
        <v>364</v>
      </c>
      <c r="D21" s="17" t="s">
        <v>365</v>
      </c>
      <c r="E21" s="18" t="s">
        <v>338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366</v>
      </c>
      <c r="B22" s="18" t="s">
        <v>28</v>
      </c>
      <c r="C22" s="17" t="s">
        <v>367</v>
      </c>
      <c r="D22" s="17" t="s">
        <v>365</v>
      </c>
      <c r="E22" s="18" t="s">
        <v>338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368</v>
      </c>
      <c r="B23" s="18" t="s">
        <v>28</v>
      </c>
      <c r="C23" s="17" t="s">
        <v>369</v>
      </c>
      <c r="D23" s="17" t="s">
        <v>370</v>
      </c>
      <c r="E23" s="18" t="s">
        <v>338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371</v>
      </c>
      <c r="B24" s="18" t="s">
        <v>16</v>
      </c>
      <c r="C24" s="17" t="s">
        <v>84</v>
      </c>
      <c r="D24" s="17" t="s">
        <v>372</v>
      </c>
      <c r="E24" s="18" t="s">
        <v>338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373</v>
      </c>
      <c r="B25" s="18" t="s">
        <v>16</v>
      </c>
      <c r="C25" s="17" t="s">
        <v>84</v>
      </c>
      <c r="D25" s="17" t="s">
        <v>372</v>
      </c>
      <c r="E25" s="18" t="s">
        <v>338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374</v>
      </c>
      <c r="B26" s="18" t="s">
        <v>16</v>
      </c>
      <c r="C26" s="17" t="s">
        <v>84</v>
      </c>
      <c r="D26" s="17" t="s">
        <v>372</v>
      </c>
      <c r="E26" s="18" t="s">
        <v>338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375</v>
      </c>
      <c r="B27" s="18" t="s">
        <v>16</v>
      </c>
      <c r="C27" s="17" t="s">
        <v>84</v>
      </c>
      <c r="D27" s="17" t="s">
        <v>372</v>
      </c>
      <c r="E27" s="18" t="s">
        <v>338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376</v>
      </c>
      <c r="B28" s="18" t="s">
        <v>16</v>
      </c>
      <c r="C28" s="17" t="s">
        <v>377</v>
      </c>
      <c r="D28" s="17" t="s">
        <v>372</v>
      </c>
      <c r="E28" s="18" t="s">
        <v>338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378</v>
      </c>
      <c r="B29" s="35" t="s">
        <v>16</v>
      </c>
      <c r="C29" s="17" t="s">
        <v>84</v>
      </c>
      <c r="D29" s="17" t="s">
        <v>372</v>
      </c>
      <c r="E29" s="18" t="s">
        <v>338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379</v>
      </c>
      <c r="B30" s="18" t="s">
        <v>16</v>
      </c>
      <c r="C30" s="17" t="s">
        <v>380</v>
      </c>
      <c r="D30" s="17" t="s">
        <v>381</v>
      </c>
      <c r="E30" s="18" t="s">
        <v>338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ht="12.75" customHeight="1" x14ac:dyDescent="0.25">
      <c r="A31" s="17" t="s">
        <v>382</v>
      </c>
      <c r="B31" s="18" t="s">
        <v>28</v>
      </c>
      <c r="C31" s="17" t="s">
        <v>383</v>
      </c>
      <c r="D31" s="17" t="s">
        <v>381</v>
      </c>
      <c r="E31" s="18" t="s">
        <v>338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384</v>
      </c>
      <c r="B32" s="18" t="s">
        <v>28</v>
      </c>
      <c r="C32" s="17" t="s">
        <v>385</v>
      </c>
      <c r="D32" s="17" t="s">
        <v>386</v>
      </c>
      <c r="E32" s="18" t="s">
        <v>338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1722.31</v>
      </c>
      <c r="N32" s="21">
        <v>7292.89</v>
      </c>
      <c r="O32" s="21">
        <v>47707.11</v>
      </c>
    </row>
    <row r="33" spans="1:15" x14ac:dyDescent="0.25">
      <c r="A33" s="17" t="s">
        <v>387</v>
      </c>
      <c r="B33" s="18" t="s">
        <v>28</v>
      </c>
      <c r="C33" s="17" t="s">
        <v>385</v>
      </c>
      <c r="D33" s="17" t="s">
        <v>386</v>
      </c>
      <c r="E33" s="18" t="s">
        <v>338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17175</v>
      </c>
      <c r="N33" s="21">
        <v>22985.18</v>
      </c>
      <c r="O33" s="21">
        <v>32014.82</v>
      </c>
    </row>
    <row r="34" spans="1:15" x14ac:dyDescent="0.25">
      <c r="A34" s="17" t="s">
        <v>388</v>
      </c>
      <c r="B34" s="18" t="s">
        <v>28</v>
      </c>
      <c r="C34" s="17" t="s">
        <v>389</v>
      </c>
      <c r="D34" s="17" t="s">
        <v>386</v>
      </c>
      <c r="E34" s="18" t="s">
        <v>338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390</v>
      </c>
      <c r="B35" s="18" t="s">
        <v>28</v>
      </c>
      <c r="C35" s="17" t="s">
        <v>391</v>
      </c>
      <c r="D35" s="17" t="s">
        <v>386</v>
      </c>
      <c r="E35" s="18" t="s">
        <v>338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392</v>
      </c>
      <c r="B36" s="18" t="s">
        <v>28</v>
      </c>
      <c r="C36" s="17" t="s">
        <v>485</v>
      </c>
      <c r="D36" s="17" t="s">
        <v>393</v>
      </c>
      <c r="E36" s="18" t="s">
        <v>338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394</v>
      </c>
      <c r="B37" s="18" t="s">
        <v>28</v>
      </c>
      <c r="C37" s="17" t="s">
        <v>395</v>
      </c>
      <c r="D37" s="17" t="s">
        <v>396</v>
      </c>
      <c r="E37" s="18" t="s">
        <v>338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397</v>
      </c>
      <c r="B38" s="18" t="s">
        <v>28</v>
      </c>
      <c r="C38" s="17" t="s">
        <v>398</v>
      </c>
      <c r="D38" s="17" t="s">
        <v>396</v>
      </c>
      <c r="E38" s="18" t="s">
        <v>338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399</v>
      </c>
      <c r="B39" s="18" t="s">
        <v>16</v>
      </c>
      <c r="C39" s="17" t="s">
        <v>400</v>
      </c>
      <c r="D39" s="17" t="s">
        <v>401</v>
      </c>
      <c r="E39" s="18" t="s">
        <v>338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402</v>
      </c>
      <c r="B40" s="18" t="s">
        <v>16</v>
      </c>
      <c r="C40" s="17" t="s">
        <v>403</v>
      </c>
      <c r="D40" s="17" t="s">
        <v>404</v>
      </c>
      <c r="E40" s="18" t="s">
        <v>338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405</v>
      </c>
      <c r="B41" s="18" t="s">
        <v>28</v>
      </c>
      <c r="C41" s="17" t="s">
        <v>406</v>
      </c>
      <c r="D41" s="17" t="s">
        <v>407</v>
      </c>
      <c r="E41" s="18" t="s">
        <v>338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408</v>
      </c>
      <c r="B42" s="18" t="s">
        <v>28</v>
      </c>
      <c r="C42" s="17" t="s">
        <v>409</v>
      </c>
      <c r="D42" s="17" t="s">
        <v>410</v>
      </c>
      <c r="E42" s="18" t="s">
        <v>338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411</v>
      </c>
      <c r="B43" s="18" t="s">
        <v>16</v>
      </c>
      <c r="C43" s="17" t="s">
        <v>412</v>
      </c>
      <c r="D43" s="17" t="s">
        <v>410</v>
      </c>
      <c r="E43" s="18" t="s">
        <v>338</v>
      </c>
      <c r="F43" s="20">
        <v>44652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413</v>
      </c>
      <c r="B44" s="18" t="s">
        <v>16</v>
      </c>
      <c r="C44" s="17" t="s">
        <v>67</v>
      </c>
      <c r="D44" s="17" t="s">
        <v>414</v>
      </c>
      <c r="E44" s="18" t="s">
        <v>338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415</v>
      </c>
      <c r="B45" s="18" t="s">
        <v>28</v>
      </c>
      <c r="C45" s="17" t="s">
        <v>67</v>
      </c>
      <c r="D45" s="17" t="s">
        <v>414</v>
      </c>
      <c r="E45" s="18" t="s">
        <v>338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416</v>
      </c>
      <c r="B46" s="18" t="s">
        <v>16</v>
      </c>
      <c r="C46" s="17" t="s">
        <v>337</v>
      </c>
      <c r="D46" s="17" t="s">
        <v>417</v>
      </c>
      <c r="E46" s="18" t="s">
        <v>338</v>
      </c>
      <c r="F46" s="20">
        <v>44652</v>
      </c>
      <c r="G46" s="21">
        <v>44000</v>
      </c>
      <c r="H46" s="22">
        <v>0</v>
      </c>
      <c r="I46" s="21">
        <f t="shared" si="0"/>
        <v>44000</v>
      </c>
      <c r="J46" s="21">
        <v>1262.8</v>
      </c>
      <c r="K46" s="21">
        <v>1007.19</v>
      </c>
      <c r="L46" s="21">
        <v>1337.6</v>
      </c>
      <c r="M46" s="17">
        <v>25</v>
      </c>
      <c r="N46" s="21">
        <v>3632.59</v>
      </c>
      <c r="O46" s="21">
        <v>40367.410000000003</v>
      </c>
    </row>
    <row r="47" spans="1:15" x14ac:dyDescent="0.25">
      <c r="A47" s="17" t="s">
        <v>418</v>
      </c>
      <c r="B47" s="18" t="s">
        <v>28</v>
      </c>
      <c r="C47" s="17" t="s">
        <v>419</v>
      </c>
      <c r="D47" s="17" t="s">
        <v>420</v>
      </c>
      <c r="E47" s="18" t="s">
        <v>338</v>
      </c>
      <c r="F47" s="20">
        <v>44105</v>
      </c>
      <c r="G47" s="21">
        <v>70000</v>
      </c>
      <c r="H47" s="22">
        <v>0</v>
      </c>
      <c r="I47" s="21">
        <f t="shared" si="0"/>
        <v>70000</v>
      </c>
      <c r="J47" s="21">
        <v>2009</v>
      </c>
      <c r="K47" s="21">
        <v>5052.99</v>
      </c>
      <c r="L47" s="21">
        <v>2128</v>
      </c>
      <c r="M47" s="21">
        <v>1722.31</v>
      </c>
      <c r="N47" s="21">
        <v>10908.22</v>
      </c>
      <c r="O47" s="21">
        <v>59091.68</v>
      </c>
    </row>
    <row r="48" spans="1:15" x14ac:dyDescent="0.25">
      <c r="A48" s="17" t="s">
        <v>421</v>
      </c>
      <c r="B48" s="18" t="s">
        <v>28</v>
      </c>
      <c r="C48" s="17" t="s">
        <v>422</v>
      </c>
      <c r="D48" s="17" t="s">
        <v>423</v>
      </c>
      <c r="E48" s="18" t="s">
        <v>338</v>
      </c>
      <c r="F48" s="20">
        <v>44652</v>
      </c>
      <c r="G48" s="21">
        <v>35000</v>
      </c>
      <c r="H48" s="22">
        <v>0</v>
      </c>
      <c r="I48" s="21">
        <f>G48-H48</f>
        <v>35000</v>
      </c>
      <c r="J48" s="21">
        <v>1004.5</v>
      </c>
      <c r="K48" s="17">
        <v>0</v>
      </c>
      <c r="L48" s="21">
        <v>1064</v>
      </c>
      <c r="M48" s="17">
        <v>125</v>
      </c>
      <c r="N48" s="21">
        <v>2193.5</v>
      </c>
      <c r="O48" s="21">
        <v>32806.5</v>
      </c>
    </row>
    <row r="49" spans="1:15" x14ac:dyDescent="0.25">
      <c r="A49" s="17" t="s">
        <v>466</v>
      </c>
      <c r="B49" s="18" t="s">
        <v>16</v>
      </c>
      <c r="C49" s="17" t="s">
        <v>422</v>
      </c>
      <c r="D49" s="17" t="s">
        <v>423</v>
      </c>
      <c r="E49" s="18" t="s">
        <v>338</v>
      </c>
      <c r="F49" s="20">
        <v>37226</v>
      </c>
      <c r="G49" s="21">
        <v>44000</v>
      </c>
      <c r="H49" s="22">
        <v>0</v>
      </c>
      <c r="I49" s="21">
        <f>G49-H49</f>
        <v>44000</v>
      </c>
      <c r="J49" s="21">
        <v>1262.8</v>
      </c>
      <c r="K49" s="21">
        <v>1007.19</v>
      </c>
      <c r="L49" s="21">
        <v>1337.6</v>
      </c>
      <c r="M49" s="17">
        <v>25</v>
      </c>
      <c r="N49" s="21">
        <v>3632.59</v>
      </c>
      <c r="O49" s="21">
        <v>40367.410000000003</v>
      </c>
    </row>
    <row r="50" spans="1:15" x14ac:dyDescent="0.25">
      <c r="A50" s="17" t="s">
        <v>424</v>
      </c>
      <c r="B50" s="18" t="s">
        <v>28</v>
      </c>
      <c r="C50" s="17" t="s">
        <v>422</v>
      </c>
      <c r="D50" s="17" t="s">
        <v>423</v>
      </c>
      <c r="E50" s="18" t="s">
        <v>338</v>
      </c>
      <c r="F50" s="20">
        <v>37196</v>
      </c>
      <c r="G50" s="21">
        <v>44000</v>
      </c>
      <c r="H50" s="22">
        <v>0</v>
      </c>
      <c r="I50" s="21">
        <f t="shared" si="0"/>
        <v>44000</v>
      </c>
      <c r="J50" s="21">
        <v>1262.8</v>
      </c>
      <c r="K50" s="21">
        <v>1007.19</v>
      </c>
      <c r="L50" s="21">
        <v>1337.6</v>
      </c>
      <c r="M50" s="21">
        <v>5025</v>
      </c>
      <c r="N50" s="21">
        <v>8632.59</v>
      </c>
      <c r="O50" s="21">
        <v>35367.410000000003</v>
      </c>
    </row>
    <row r="51" spans="1:15" x14ac:dyDescent="0.25">
      <c r="A51" s="24" t="s">
        <v>425</v>
      </c>
      <c r="B51" s="25">
        <v>46</v>
      </c>
      <c r="C51" s="17"/>
      <c r="D51" s="17"/>
      <c r="E51" s="18"/>
      <c r="F51" s="17"/>
      <c r="G51" s="28">
        <f>SUM(G5:G50)</f>
        <v>2488000</v>
      </c>
      <c r="H51" s="29">
        <f t="shared" ref="H51:L51" si="1">SUM(H5:H50)</f>
        <v>0</v>
      </c>
      <c r="I51" s="28">
        <f t="shared" si="1"/>
        <v>2488000</v>
      </c>
      <c r="J51" s="28">
        <f>SUM(J5:J50)</f>
        <v>71405.600000000006</v>
      </c>
      <c r="K51" s="28">
        <v>131724.99</v>
      </c>
      <c r="L51" s="28">
        <f t="shared" si="1"/>
        <v>75635.200000000012</v>
      </c>
      <c r="M51" s="28">
        <f>SUM(M5:M50)</f>
        <v>53094.619999999995</v>
      </c>
      <c r="N51" s="28">
        <f>SUM(N5:N50)</f>
        <v>331860.31</v>
      </c>
      <c r="O51" s="28">
        <f>SUM(O5:O50)</f>
        <v>2156139.5900000008</v>
      </c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7" t="s">
        <v>242</v>
      </c>
      <c r="B53" s="16"/>
      <c r="C53" s="16"/>
      <c r="D53" s="3"/>
      <c r="E53" s="6"/>
      <c r="F53" s="75" t="s">
        <v>243</v>
      </c>
      <c r="G53" s="75"/>
      <c r="H53" s="75"/>
      <c r="I53" s="16"/>
      <c r="J53" s="16"/>
      <c r="K53" s="16"/>
      <c r="L53" s="8"/>
      <c r="M53" s="13"/>
      <c r="N53" s="13"/>
      <c r="O53" s="13"/>
    </row>
    <row r="54" spans="1:15" x14ac:dyDescent="0.25">
      <c r="A54" s="12"/>
      <c r="B54" s="9"/>
      <c r="C54" s="4"/>
      <c r="D54" s="4"/>
      <c r="E54" s="5"/>
      <c r="F54" s="4"/>
      <c r="G54" s="13"/>
      <c r="H54" s="14"/>
      <c r="I54" s="13"/>
      <c r="J54" s="13"/>
      <c r="K54" s="13"/>
      <c r="L54" s="13"/>
      <c r="M54" s="13"/>
      <c r="N54" s="13"/>
      <c r="O54" s="13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75"/>
      <c r="G56" s="75"/>
      <c r="H56" s="75"/>
      <c r="I56" s="3"/>
      <c r="J56" s="3"/>
      <c r="K56" s="3"/>
      <c r="L56" s="8"/>
      <c r="M56" s="8"/>
      <c r="N56" s="8"/>
      <c r="O56" s="8"/>
    </row>
    <row r="58" spans="1:15" x14ac:dyDescent="0.25">
      <c r="A58" s="64"/>
      <c r="B58" s="65"/>
      <c r="C58" s="64"/>
      <c r="D58" s="65"/>
      <c r="E58" s="66"/>
      <c r="F58" s="67"/>
    </row>
    <row r="59" spans="1:15" x14ac:dyDescent="0.25">
      <c r="A59" s="64"/>
      <c r="B59" s="65"/>
      <c r="C59" s="64"/>
      <c r="D59" s="65" t="s">
        <v>511</v>
      </c>
      <c r="E59" s="66"/>
      <c r="F59" s="67"/>
    </row>
    <row r="60" spans="1:15" x14ac:dyDescent="0.25">
      <c r="A60" s="64"/>
      <c r="B60" s="65"/>
      <c r="C60" s="64"/>
      <c r="D60" s="65"/>
      <c r="E60" s="66"/>
      <c r="F60" s="67"/>
    </row>
    <row r="61" spans="1:15" x14ac:dyDescent="0.25">
      <c r="A61" s="64"/>
      <c r="B61" s="65"/>
      <c r="C61" s="64"/>
      <c r="D61" s="65"/>
      <c r="E61" s="66"/>
      <c r="F61" s="67"/>
    </row>
    <row r="62" spans="1:15" x14ac:dyDescent="0.25">
      <c r="A62" s="64"/>
      <c r="B62" s="65"/>
      <c r="C62" s="64"/>
      <c r="D62" s="65"/>
      <c r="E62" s="66"/>
      <c r="F62" s="67"/>
    </row>
    <row r="63" spans="1:15" x14ac:dyDescent="0.25">
      <c r="A63" s="64"/>
      <c r="B63" s="65"/>
      <c r="C63" s="64"/>
      <c r="D63" s="65"/>
      <c r="E63" s="66"/>
      <c r="F63" s="67"/>
    </row>
    <row r="64" spans="1:15" x14ac:dyDescent="0.25">
      <c r="A64" s="64"/>
      <c r="B64" s="65"/>
      <c r="C64" s="64"/>
      <c r="D64" s="65"/>
      <c r="E64" s="66"/>
      <c r="F64" s="67"/>
    </row>
    <row r="65" spans="1:6" x14ac:dyDescent="0.25">
      <c r="A65" s="64"/>
      <c r="B65" s="65"/>
      <c r="C65" s="64"/>
      <c r="D65" s="65"/>
      <c r="E65" s="66"/>
      <c r="F65" s="67"/>
    </row>
    <row r="66" spans="1:6" x14ac:dyDescent="0.25">
      <c r="A66" s="64"/>
      <c r="B66" s="65"/>
      <c r="C66" s="64"/>
      <c r="D66" s="65"/>
      <c r="E66" s="66"/>
      <c r="F66" s="67"/>
    </row>
    <row r="67" spans="1:6" x14ac:dyDescent="0.25">
      <c r="A67" s="64"/>
      <c r="B67" s="65"/>
      <c r="C67" s="64"/>
      <c r="D67" s="65"/>
      <c r="E67" s="66"/>
      <c r="F67" s="67"/>
    </row>
    <row r="68" spans="1:6" x14ac:dyDescent="0.25">
      <c r="A68" s="64"/>
      <c r="B68" s="65"/>
      <c r="C68" s="64"/>
      <c r="D68" s="65"/>
      <c r="E68" s="66"/>
      <c r="F68" s="67"/>
    </row>
    <row r="69" spans="1:6" x14ac:dyDescent="0.25">
      <c r="A69" s="64"/>
      <c r="B69" s="65"/>
      <c r="C69" s="64"/>
      <c r="D69" s="68"/>
      <c r="E69" s="66"/>
      <c r="F69" s="67"/>
    </row>
    <row r="70" spans="1:6" x14ac:dyDescent="0.25">
      <c r="A70" s="64"/>
      <c r="B70" s="65"/>
      <c r="C70" s="64"/>
      <c r="D70" s="65"/>
      <c r="E70" s="66"/>
      <c r="F70" s="67"/>
    </row>
    <row r="71" spans="1:6" x14ac:dyDescent="0.25">
      <c r="A71" s="64"/>
      <c r="B71" s="65"/>
      <c r="C71" s="64"/>
      <c r="D71" s="65"/>
      <c r="E71" s="66"/>
      <c r="F71" s="67"/>
    </row>
    <row r="72" spans="1:6" x14ac:dyDescent="0.25">
      <c r="A72" s="64"/>
      <c r="B72" s="65"/>
      <c r="C72" s="64"/>
      <c r="D72" s="65"/>
      <c r="E72" s="66"/>
      <c r="F72" s="67"/>
    </row>
    <row r="73" spans="1:6" x14ac:dyDescent="0.25">
      <c r="A73" s="64"/>
      <c r="B73" s="65"/>
      <c r="C73" s="64"/>
      <c r="D73" s="65"/>
      <c r="E73" s="66"/>
      <c r="F73" s="67"/>
    </row>
    <row r="74" spans="1:6" x14ac:dyDescent="0.25">
      <c r="A74" s="64"/>
      <c r="B74" s="65"/>
      <c r="C74" s="64"/>
      <c r="D74" s="65"/>
      <c r="E74" s="66"/>
      <c r="F74" s="67"/>
    </row>
    <row r="75" spans="1:6" x14ac:dyDescent="0.25">
      <c r="A75" s="64"/>
      <c r="B75" s="65"/>
      <c r="C75" s="64"/>
      <c r="D75" s="68"/>
      <c r="E75" s="66"/>
      <c r="F75" s="67"/>
    </row>
  </sheetData>
  <sortState xmlns:xlrd2="http://schemas.microsoft.com/office/spreadsheetml/2017/richdata2" ref="A5:O50">
    <sortCondition ref="D5:D50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5:A50">
    <cfRule type="duplicateValues" dxfId="12" priority="11"/>
  </conditionalFormatting>
  <conditionalFormatting sqref="A53">
    <cfRule type="duplicateValues" dxfId="11" priority="1"/>
  </conditionalFormatting>
  <conditionalFormatting sqref="A54:A55">
    <cfRule type="duplicateValues" dxfId="10" priority="3"/>
  </conditionalFormatting>
  <conditionalFormatting sqref="A56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7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N6" sqref="N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426</v>
      </c>
      <c r="C3" s="37" t="s">
        <v>2</v>
      </c>
      <c r="D3" s="36" t="s">
        <v>427</v>
      </c>
      <c r="E3" s="36" t="s">
        <v>428</v>
      </c>
      <c r="F3" s="32" t="s">
        <v>429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3.25" customHeight="1" x14ac:dyDescent="0.25">
      <c r="A4" s="17" t="s">
        <v>432</v>
      </c>
      <c r="B4" s="18" t="s">
        <v>16</v>
      </c>
      <c r="C4" s="17" t="s">
        <v>63</v>
      </c>
      <c r="D4" s="17" t="s">
        <v>220</v>
      </c>
      <c r="E4" s="38" t="s">
        <v>433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434</v>
      </c>
      <c r="B5" s="18" t="s">
        <v>16</v>
      </c>
      <c r="C5" s="17" t="s">
        <v>67</v>
      </c>
      <c r="D5" s="17" t="s">
        <v>372</v>
      </c>
      <c r="E5" s="38" t="s">
        <v>433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425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242</v>
      </c>
      <c r="B11" s="16"/>
      <c r="C11" s="16"/>
      <c r="D11" s="3"/>
      <c r="E11" s="6"/>
      <c r="F11" s="75" t="s">
        <v>243</v>
      </c>
      <c r="G11" s="75"/>
      <c r="H11" s="75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8" priority="2"/>
  </conditionalFormatting>
  <conditionalFormatting sqref="A11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P18" sqref="P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426</v>
      </c>
      <c r="C3" s="36" t="s">
        <v>2</v>
      </c>
      <c r="D3" s="36" t="s">
        <v>427</v>
      </c>
      <c r="E3" s="36" t="s">
        <v>428</v>
      </c>
      <c r="F3" s="32" t="s">
        <v>438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4" customHeight="1" x14ac:dyDescent="0.25">
      <c r="A4" s="43" t="s">
        <v>439</v>
      </c>
      <c r="B4" s="38" t="s">
        <v>16</v>
      </c>
      <c r="C4" s="43" t="s">
        <v>440</v>
      </c>
      <c r="D4" s="43" t="s">
        <v>350</v>
      </c>
      <c r="E4" s="43" t="s">
        <v>441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442</v>
      </c>
      <c r="B5" s="38" t="s">
        <v>16</v>
      </c>
      <c r="C5" s="43" t="s">
        <v>443</v>
      </c>
      <c r="D5" s="43" t="s">
        <v>350</v>
      </c>
      <c r="E5" s="43" t="s">
        <v>441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444</v>
      </c>
      <c r="B6" s="38" t="s">
        <v>28</v>
      </c>
      <c r="C6" s="43" t="s">
        <v>443</v>
      </c>
      <c r="D6" s="43" t="s">
        <v>350</v>
      </c>
      <c r="E6" s="43" t="s">
        <v>441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445</v>
      </c>
      <c r="B7" s="38" t="s">
        <v>16</v>
      </c>
      <c r="C7" s="43" t="s">
        <v>443</v>
      </c>
      <c r="D7" s="43" t="s">
        <v>350</v>
      </c>
      <c r="E7" s="43" t="s">
        <v>441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446</v>
      </c>
      <c r="B8" s="38" t="s">
        <v>16</v>
      </c>
      <c r="C8" s="43" t="s">
        <v>443</v>
      </c>
      <c r="D8" s="43" t="s">
        <v>350</v>
      </c>
      <c r="E8" s="43" t="s">
        <v>441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447</v>
      </c>
      <c r="B9" s="38" t="s">
        <v>16</v>
      </c>
      <c r="C9" s="43" t="s">
        <v>443</v>
      </c>
      <c r="D9" s="43" t="s">
        <v>350</v>
      </c>
      <c r="E9" s="43" t="s">
        <v>441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448</v>
      </c>
      <c r="B10" s="38" t="s">
        <v>28</v>
      </c>
      <c r="C10" s="43" t="s">
        <v>449</v>
      </c>
      <c r="D10" s="43" t="s">
        <v>350</v>
      </c>
      <c r="E10" s="43" t="s">
        <v>441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450</v>
      </c>
      <c r="B11" s="38" t="s">
        <v>16</v>
      </c>
      <c r="C11" s="43" t="s">
        <v>449</v>
      </c>
      <c r="D11" s="43" t="s">
        <v>350</v>
      </c>
      <c r="E11" s="43" t="s">
        <v>441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451</v>
      </c>
      <c r="B12" s="38" t="s">
        <v>16</v>
      </c>
      <c r="C12" s="43" t="s">
        <v>449</v>
      </c>
      <c r="D12" s="43" t="s">
        <v>350</v>
      </c>
      <c r="E12" s="43" t="s">
        <v>441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452</v>
      </c>
      <c r="B13" s="38" t="s">
        <v>16</v>
      </c>
      <c r="C13" s="43" t="s">
        <v>449</v>
      </c>
      <c r="D13" s="43" t="s">
        <v>350</v>
      </c>
      <c r="E13" s="43" t="s">
        <v>441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453</v>
      </c>
      <c r="B14" s="38" t="s">
        <v>16</v>
      </c>
      <c r="C14" s="43" t="s">
        <v>449</v>
      </c>
      <c r="D14" s="43" t="s">
        <v>350</v>
      </c>
      <c r="E14" s="43" t="s">
        <v>441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454</v>
      </c>
      <c r="B15" s="38" t="s">
        <v>16</v>
      </c>
      <c r="C15" s="43" t="s">
        <v>449</v>
      </c>
      <c r="D15" s="43" t="s">
        <v>350</v>
      </c>
      <c r="E15" s="43" t="s">
        <v>441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455</v>
      </c>
      <c r="B16" s="38" t="s">
        <v>16</v>
      </c>
      <c r="C16" s="43" t="s">
        <v>449</v>
      </c>
      <c r="D16" s="43" t="s">
        <v>350</v>
      </c>
      <c r="E16" s="43" t="s">
        <v>441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456</v>
      </c>
      <c r="B17" s="38" t="s">
        <v>16</v>
      </c>
      <c r="C17" s="43" t="s">
        <v>449</v>
      </c>
      <c r="D17" s="43" t="s">
        <v>350</v>
      </c>
      <c r="E17" s="43" t="s">
        <v>441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457</v>
      </c>
      <c r="B18" s="38" t="s">
        <v>16</v>
      </c>
      <c r="C18" s="43" t="s">
        <v>449</v>
      </c>
      <c r="D18" s="43" t="s">
        <v>350</v>
      </c>
      <c r="E18" s="43" t="s">
        <v>441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479</v>
      </c>
      <c r="B19" s="38" t="s">
        <v>16</v>
      </c>
      <c r="C19" s="43" t="s">
        <v>449</v>
      </c>
      <c r="D19" s="43" t="s">
        <v>350</v>
      </c>
      <c r="E19" s="43" t="s">
        <v>441</v>
      </c>
      <c r="F19" s="63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486</v>
      </c>
      <c r="B20" s="38" t="s">
        <v>16</v>
      </c>
      <c r="C20" s="43" t="s">
        <v>449</v>
      </c>
      <c r="D20" s="43" t="s">
        <v>350</v>
      </c>
      <c r="E20" s="43" t="s">
        <v>441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458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242</v>
      </c>
      <c r="B26" s="16"/>
      <c r="C26" s="16"/>
      <c r="D26" s="3"/>
      <c r="E26" s="6"/>
      <c r="F26" s="75" t="s">
        <v>243</v>
      </c>
      <c r="G26" s="75"/>
      <c r="H26" s="75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tabSelected="1" zoomScaleNormal="100" zoomScalePageLayoutView="70" workbookViewId="0">
      <selection activeCell="D23" sqref="D23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426</v>
      </c>
      <c r="C3" s="32" t="s">
        <v>2</v>
      </c>
      <c r="D3" s="32" t="s">
        <v>427</v>
      </c>
      <c r="E3" s="32" t="s">
        <v>428</v>
      </c>
      <c r="F3" s="32" t="s">
        <v>429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8.5" customHeight="1" x14ac:dyDescent="0.25">
      <c r="A4" s="43" t="s">
        <v>70</v>
      </c>
      <c r="B4" s="38" t="s">
        <v>16</v>
      </c>
      <c r="C4" s="50" t="s">
        <v>67</v>
      </c>
      <c r="D4" s="43" t="s">
        <v>362</v>
      </c>
      <c r="E4" s="38" t="s">
        <v>459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108</v>
      </c>
      <c r="B5" s="38" t="s">
        <v>16</v>
      </c>
      <c r="C5" s="50" t="s">
        <v>109</v>
      </c>
      <c r="D5" s="43" t="s">
        <v>350</v>
      </c>
      <c r="E5" s="38" t="s">
        <v>459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86</v>
      </c>
      <c r="B6" s="38" t="s">
        <v>28</v>
      </c>
      <c r="C6" s="50" t="s">
        <v>87</v>
      </c>
      <c r="D6" s="43" t="s">
        <v>460</v>
      </c>
      <c r="E6" s="38" t="s">
        <v>459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908.73</v>
      </c>
      <c r="L6" s="43">
        <v>304</v>
      </c>
      <c r="M6" s="43">
        <v>0</v>
      </c>
      <c r="N6" s="44">
        <v>1499.73</v>
      </c>
      <c r="O6" s="44">
        <v>8500.27</v>
      </c>
    </row>
    <row r="7" spans="1:15" ht="28.5" customHeight="1" x14ac:dyDescent="0.25">
      <c r="A7" s="43" t="s">
        <v>83</v>
      </c>
      <c r="B7" s="38" t="s">
        <v>28</v>
      </c>
      <c r="C7" s="50" t="s">
        <v>84</v>
      </c>
      <c r="D7" s="50" t="s">
        <v>372</v>
      </c>
      <c r="E7" s="38" t="s">
        <v>459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79</v>
      </c>
      <c r="B8" s="56" t="s">
        <v>16</v>
      </c>
      <c r="C8" s="17" t="s">
        <v>67</v>
      </c>
      <c r="D8" s="17" t="s">
        <v>80</v>
      </c>
      <c r="E8" s="38" t="s">
        <v>459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8586.2000000000007</v>
      </c>
      <c r="L8" s="55">
        <v>1398.4</v>
      </c>
      <c r="M8" s="55">
        <v>0</v>
      </c>
      <c r="N8" s="57">
        <v>11304.8</v>
      </c>
      <c r="O8" s="57">
        <v>34695.199999999997</v>
      </c>
    </row>
    <row r="9" spans="1:15" ht="34.5" customHeight="1" x14ac:dyDescent="0.25">
      <c r="A9" s="17" t="s">
        <v>154</v>
      </c>
      <c r="B9" s="18" t="s">
        <v>16</v>
      </c>
      <c r="C9" s="17" t="s">
        <v>93</v>
      </c>
      <c r="D9" s="17" t="s">
        <v>132</v>
      </c>
      <c r="E9" s="19" t="s">
        <v>45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78</v>
      </c>
      <c r="B10" s="18" t="s">
        <v>28</v>
      </c>
      <c r="C10" s="17" t="s">
        <v>67</v>
      </c>
      <c r="D10" s="17" t="s">
        <v>72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425</v>
      </c>
      <c r="B11" s="52">
        <v>7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22551.89</v>
      </c>
      <c r="L11" s="48">
        <f>SUM(L4:L10)</f>
        <v>4712</v>
      </c>
      <c r="M11" s="48">
        <v>0</v>
      </c>
      <c r="N11" s="48">
        <f>SUM(N4:N10)</f>
        <v>31712.39</v>
      </c>
      <c r="O11" s="48">
        <f>SUM(O4:O10)</f>
        <v>123287.61</v>
      </c>
    </row>
    <row r="12" spans="1:15" x14ac:dyDescent="0.25">
      <c r="A12" s="58"/>
      <c r="B12" s="59"/>
      <c r="C12" s="47"/>
      <c r="D12" s="47"/>
      <c r="E12" s="53"/>
      <c r="F12" s="53"/>
      <c r="G12" s="60"/>
      <c r="H12" s="60"/>
      <c r="I12" s="60"/>
      <c r="J12" s="60"/>
      <c r="K12" s="60"/>
      <c r="L12" s="60"/>
      <c r="M12" s="60"/>
      <c r="N12" s="60"/>
      <c r="O12" s="60"/>
    </row>
    <row r="13" spans="1:15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5" x14ac:dyDescent="0.25">
      <c r="A14" s="30" t="s">
        <v>498</v>
      </c>
      <c r="B14" s="30"/>
      <c r="C14" s="30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5" ht="22.5" x14ac:dyDescent="0.25">
      <c r="A15" s="32" t="s">
        <v>0</v>
      </c>
      <c r="B15" s="32" t="s">
        <v>426</v>
      </c>
      <c r="C15" s="32" t="s">
        <v>2</v>
      </c>
      <c r="D15" s="32" t="s">
        <v>427</v>
      </c>
      <c r="E15" s="32" t="s">
        <v>428</v>
      </c>
      <c r="F15" s="32" t="s">
        <v>429</v>
      </c>
      <c r="G15" s="32" t="s">
        <v>6</v>
      </c>
      <c r="H15" s="32" t="s">
        <v>7</v>
      </c>
      <c r="I15" s="32" t="s">
        <v>430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431</v>
      </c>
    </row>
    <row r="16" spans="1:15" x14ac:dyDescent="0.25">
      <c r="A16" s="17" t="s">
        <v>317</v>
      </c>
      <c r="B16" s="33" t="s">
        <v>16</v>
      </c>
      <c r="C16" s="34" t="s">
        <v>318</v>
      </c>
      <c r="D16" s="17" t="s">
        <v>246</v>
      </c>
      <c r="E16" s="18" t="s">
        <v>98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1" t="s">
        <v>425</v>
      </c>
      <c r="B17" s="62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v>203.05</v>
      </c>
      <c r="L17" s="48">
        <f>SUM(L12:L16)</f>
        <v>304</v>
      </c>
      <c r="M17" s="48">
        <v>0</v>
      </c>
      <c r="N17" s="48">
        <v>794.05</v>
      </c>
      <c r="O17" s="48">
        <v>9205.9500000000007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242</v>
      </c>
      <c r="B20" s="16"/>
      <c r="C20" s="16"/>
      <c r="D20" s="3"/>
      <c r="E20" s="6"/>
      <c r="F20" s="75" t="s">
        <v>243</v>
      </c>
      <c r="G20" s="75"/>
      <c r="H20" s="75"/>
      <c r="I20" s="16"/>
      <c r="J20" s="16"/>
      <c r="K20" s="16"/>
      <c r="L20" s="8"/>
      <c r="M20" s="8"/>
      <c r="N20" s="8"/>
      <c r="O20" s="8"/>
    </row>
    <row r="27" spans="1:15" x14ac:dyDescent="0.25">
      <c r="H27" s="75"/>
      <c r="I27" s="75"/>
      <c r="J27" s="75"/>
      <c r="K27" s="3"/>
      <c r="L27" s="3"/>
      <c r="M27" s="3"/>
    </row>
    <row r="28" spans="1:15" x14ac:dyDescent="0.25">
      <c r="G28" s="75"/>
      <c r="H28" s="75"/>
      <c r="I28" s="75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9">
    <cfRule type="duplicateValues" dxfId="3" priority="2"/>
  </conditionalFormatting>
  <conditionalFormatting sqref="A10">
    <cfRule type="duplicateValues" dxfId="2" priority="1"/>
  </conditionalFormatting>
  <conditionalFormatting sqref="A17:A19">
    <cfRule type="duplicateValues" dxfId="1" priority="5"/>
  </conditionalFormatting>
  <conditionalFormatting sqref="A20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2023-10-06T13:48:36Z</cp:lastPrinted>
  <dcterms:created xsi:type="dcterms:W3CDTF">2022-12-20T18:48:02Z</dcterms:created>
  <dcterms:modified xsi:type="dcterms:W3CDTF">2025-10-08T15:23:58Z</dcterms:modified>
  <cp:category/>
  <cp:contentStatus/>
</cp:coreProperties>
</file>