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febre\"/>
    </mc:Choice>
  </mc:AlternateContent>
  <xr:revisionPtr revIDLastSave="0" documentId="8_{C2B29D84-6284-4C78-8143-81BE180B9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Fijo!$A$4:$R$176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Fijo!$D$188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4" l="1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5" i="4"/>
  <c r="O48" i="4" s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5" i="4"/>
  <c r="M176" i="2" l="1"/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5" i="2"/>
  <c r="L176" i="2"/>
  <c r="N176" i="2" l="1"/>
  <c r="K176" i="2"/>
  <c r="O27" i="2"/>
  <c r="O69" i="2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5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O79" i="1" s="1"/>
  <c r="N80" i="1"/>
  <c r="N81" i="1"/>
  <c r="N82" i="1"/>
  <c r="N83" i="1"/>
  <c r="N84" i="1"/>
  <c r="N85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O104" i="1" s="1"/>
  <c r="N105" i="1"/>
  <c r="N5" i="1"/>
  <c r="M106" i="1"/>
  <c r="K12" i="8"/>
  <c r="J12" i="8"/>
  <c r="O12" i="8"/>
  <c r="N48" i="4"/>
  <c r="M48" i="4"/>
  <c r="K48" i="4"/>
  <c r="G106" i="1"/>
  <c r="O106" i="1" l="1"/>
  <c r="N106" i="1"/>
  <c r="L19" i="8"/>
  <c r="K19" i="8"/>
  <c r="J19" i="8"/>
  <c r="I19" i="8"/>
  <c r="G19" i="8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5" i="2"/>
  <c r="J176" i="2"/>
  <c r="L48" i="4" l="1"/>
  <c r="L12" i="8"/>
  <c r="I12" i="8"/>
  <c r="G12" i="8"/>
  <c r="N11" i="8"/>
  <c r="O11" i="8" s="1"/>
  <c r="H176" i="2"/>
  <c r="G176" i="2"/>
  <c r="I21" i="6"/>
  <c r="I94" i="2"/>
  <c r="O94" i="2" s="1"/>
  <c r="I93" i="2"/>
  <c r="I148" i="2"/>
  <c r="O148" i="2" s="1"/>
  <c r="N9" i="8"/>
  <c r="O9" i="8" s="1"/>
  <c r="O20" i="6"/>
  <c r="O21" i="6"/>
  <c r="M21" i="6"/>
  <c r="L21" i="6"/>
  <c r="K21" i="6"/>
  <c r="J21" i="6"/>
  <c r="G21" i="6"/>
  <c r="O93" i="2" l="1"/>
  <c r="O176" i="2" s="1"/>
  <c r="I176" i="2"/>
  <c r="N12" i="8"/>
  <c r="J48" i="4"/>
  <c r="N17" i="8"/>
  <c r="N19" i="8" s="1"/>
  <c r="I17" i="8"/>
  <c r="G48" i="4"/>
  <c r="O19" i="6" l="1"/>
  <c r="O17" i="8"/>
  <c r="O19" i="8" s="1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H106" i="1"/>
  <c r="I106" i="1" l="1"/>
  <c r="I46" i="4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7" i="4"/>
  <c r="I5" i="4"/>
  <c r="N21" i="6" l="1"/>
  <c r="O4" i="6"/>
  <c r="O6" i="3" l="1"/>
  <c r="N6" i="3"/>
  <c r="M6" i="3"/>
  <c r="L6" i="3"/>
  <c r="K6" i="3"/>
  <c r="J6" i="3"/>
  <c r="I6" i="3"/>
  <c r="H6" i="3"/>
  <c r="G6" i="3"/>
  <c r="H48" i="4" l="1"/>
  <c r="I48" i="4"/>
  <c r="K106" i="1" l="1"/>
</calcChain>
</file>

<file path=xl/sharedStrings.xml><?xml version="1.0" encoding="utf-8"?>
<sst xmlns="http://schemas.openxmlformats.org/spreadsheetml/2006/main" count="1854" uniqueCount="516">
  <si>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</si>
  <si>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</si>
  <si>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</si>
  <si>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</si>
  <si>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</si>
  <si>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</si>
  <si>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</si>
  <si>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</si>
  <si>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</si>
  <si>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</si>
  <si>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</si>
  <si>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</si>
  <si>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</si>
  <si>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</si>
  <si>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</si>
  <si>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</si>
  <si>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</si>
  <si>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</si>
  <si>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</si>
  <si>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</si>
  <si>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</si>
  <si>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</si>
  <si>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</si>
  <si>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</si>
  <si>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</si>
  <si>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</si>
  <si>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</si>
  <si>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</si>
  <si>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</si>
  <si>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</si>
  <si>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</si>
  <si>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</si>
  <si>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</si>
  <si>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</si>
  <si>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</si>
  <si>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</si>
  <si>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</si>
  <si>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</si>
  <si>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</si>
  <si>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</si>
  <si>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</si>
  <si>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</si>
  <si>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</si>
  <si>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</si>
  <si>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</si>
  <si>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</si>
  <si>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</si>
  <si>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</si>
  <si>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</si>
  <si>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</si>
  <si>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</si>
  <si>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</si>
  <si>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</si>
  <si>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</si>
  <si>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</si>
  <si>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</si>
  <si>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</si>
  <si>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</si>
  <si>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</si>
  <si>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</si>
  <si>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</si>
  <si>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</si>
  <si>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</si>
  <si>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</si>
  <si>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</si>
  <si>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</si>
  <si>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</si>
  <si>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</si>
  <si>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</si>
  <si>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</si>
  <si>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</si>
  <si>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</si>
  <si>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</si>
  <si>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</si>
  <si>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</si>
  <si>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</si>
  <si>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</si>
  <si>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</si>
  <si>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</si>
  <si>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</si>
  <si>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</si>
  <si>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</si>
  <si>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</si>
  <si>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</si>
  <si>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</si>
  <si>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</si>
  <si>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</si>
  <si>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</si>
  <si>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</si>
  <si>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</si>
  <si>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</si>
  <si>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</si>
  <si>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</si>
  <si>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</si>
  <si>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</si>
  <si>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</si>
  <si>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</si>
  <si>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</si>
  <si>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</si>
  <si>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</si>
  <si>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</si>
  <si>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</si>
  <si>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</si>
  <si>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</si>
  <si>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</si>
  <si>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</si>
  <si>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</si>
  <si>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</si>
  <si>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</si>
  <si>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</si>
  <si>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</si>
  <si>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</si>
  <si>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</si>
  <si>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</si>
  <si>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</si>
  <si>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</si>
  <si>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</si>
  <si>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</si>
  <si>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</si>
  <si>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</si>
  <si>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</si>
  <si>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</si>
  <si>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</si>
  <si>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</si>
  <si>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</si>
  <si>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</si>
  <si>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</si>
  <si>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</si>
  <si>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</si>
  <si>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</si>
  <si>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</si>
  <si>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</si>
  <si>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</si>
  <si>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</si>
  <si>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</si>
  <si>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</si>
  <si>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</si>
  <si>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</si>
  <si>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</si>
  <si>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</si>
  <si>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</si>
  <si>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</si>
  <si>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</si>
  <si>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</si>
  <si>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</si>
  <si>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</si>
  <si>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</si>
  <si>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</si>
  <si>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</si>
  <si>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</si>
  <si>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</si>
  <si>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</si>
  <si>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</si>
  <si>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</si>
  <si>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</si>
  <si>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</si>
  <si>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</si>
  <si>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</si>
  <si>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</si>
  <si>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</si>
  <si>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</si>
  <si>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</si>
  <si>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</si>
  <si>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</si>
  <si>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</si>
  <si>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</si>
  <si>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</si>
  <si>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</si>
  <si>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</si>
  <si>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</si>
  <si>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</si>
  <si>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</si>
  <si>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</si>
  <si>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</si>
  <si>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</si>
  <si>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</si>
  <si>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</si>
  <si>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</si>
  <si>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</si>
  <si>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</si>
  <si>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</si>
  <si>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</si>
  <si>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</si>
  <si>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</si>
  <si>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</si>
  <si>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</si>
  <si>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</si>
  <si>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</si>
  <si>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</si>
  <si>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</si>
  <si>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</si>
  <si>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</si>
  <si>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</si>
  <si>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</si>
  <si>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</si>
  <si>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</si>
  <si>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</si>
  <si>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</si>
  <si>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</si>
  <si>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</si>
  <si>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</si>
  <si>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</si>
  <si>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</si>
  <si>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</si>
  <si>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</si>
  <si>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</si>
  <si>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</si>
  <si>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</si>
  <si>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</si>
  <si>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</si>
  <si>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</si>
  <si>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</si>
  <si>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</si>
  <si>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</si>
  <si>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</si>
  <si>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</si>
  <si>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</si>
  <si>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</si>
  <si>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</si>
  <si>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</si>
  <si>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</si>
  <si>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</si>
  <si>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</si>
  <si>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</si>
  <si>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</si>
  <si>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</si>
  <si>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</si>
  <si>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</si>
  <si>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</si>
  <si>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</si>
  <si>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</si>
  <si>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</si>
  <si>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</si>
  <si>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</si>
  <si>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</si>
  <si>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</si>
  <si>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</si>
  <si>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</si>
  <si>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</si>
  <si>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</si>
  <si>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</si>
  <si>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</si>
  <si>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</si>
  <si>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</si>
  <si>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</si>
  <si>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</si>
  <si>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</si>
  <si>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</si>
  <si>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</si>
  <si>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</si>
  <si>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</si>
  <si>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</si>
  <si>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</si>
  <si>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</si>
  <si>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</si>
  <si>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</si>
  <si>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</si>
  <si>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</si>
  <si>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</si>
  <si>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</si>
  <si>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</si>
  <si>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</si>
  <si>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</si>
  <si>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</si>
  <si>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</si>
  <si>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</si>
  <si>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</si>
  <si>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</si>
  <si>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</si>
  <si>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</si>
  <si>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</si>
  <si>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</si>
  <si>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</si>
  <si>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</si>
  <si>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</si>
  <si>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</si>
  <si>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</si>
  <si>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</si>
  <si>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</si>
  <si>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</si>
  <si>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</si>
  <si>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</si>
  <si>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</si>
  <si>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</si>
  <si>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</si>
  <si>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</si>
  <si>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</si>
  <si>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</si>
  <si>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</si>
  <si>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</si>
  <si>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</si>
  <si>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</si>
  <si>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</si>
  <si>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</si>
  <si>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</si>
  <si>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</si>
  <si>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</si>
  <si>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</si>
  <si>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</si>
  <si>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</si>
  <si>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</si>
  <si>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</si>
  <si>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</si>
  <si>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</si>
  <si>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</si>
  <si>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</si>
  <si>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</si>
  <si>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</si>
  <si>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</si>
  <si>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</si>
  <si>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</si>
  <si>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</si>
  <si>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</si>
  <si>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</si>
  <si>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</si>
  <si>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</si>
  <si>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</si>
  <si>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</si>
  <si>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</si>
  <si>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</si>
  <si>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</si>
  <si>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</si>
  <si>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</si>
  <si>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</si>
  <si>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</si>
  <si>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</si>
  <si>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</si>
  <si>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</si>
  <si>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</si>
  <si>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</si>
  <si>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</si>
  <si>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</si>
  <si>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</si>
  <si>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</si>
  <si>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</si>
  <si>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</si>
  <si>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</si>
  <si>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</si>
  <si>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</si>
  <si>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</si>
  <si>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</si>
  <si>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</si>
  <si>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</si>
  <si>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</si>
  <si>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</si>
  <si>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</si>
  <si>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</si>
  <si>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</si>
  <si>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</si>
  <si>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</si>
  <si>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</si>
  <si>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</si>
  <si>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</si>
  <si>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</si>
  <si>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</si>
  <si>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</si>
  <si>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</si>
  <si>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</si>
  <si>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</si>
  <si>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</si>
  <si>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</si>
  <si>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</si>
  <si>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</si>
  <si>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</si>
  <si>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</si>
  <si>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</si>
  <si>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</si>
  <si>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</si>
  <si>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</si>
  <si>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</si>
  <si>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</si>
  <si>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</si>
  <si>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</si>
  <si>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</si>
  <si>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</si>
  <si>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</si>
  <si>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</si>
  <si>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</si>
  <si>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</si>
  <si>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</si>
  <si>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</si>
  <si>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</si>
  <si>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</si>
  <si>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</si>
  <si>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</si>
  <si>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</si>
  <si>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</si>
  <si>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</si>
  <si>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</si>
  <si>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</si>
  <si>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</si>
  <si>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</si>
  <si>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</si>
  <si>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</si>
  <si>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</si>
  <si>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</si>
  <si>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</si>
  <si>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</si>
  <si>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</si>
  <si>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</si>
  <si>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</si>
  <si>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</si>
  <si>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</si>
  <si>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</si>
  <si>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</si>
  <si>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</si>
  <si>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</si>
  <si>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</si>
  <si>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</si>
  <si>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</si>
  <si>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</si>
  <si>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</si>
  <si>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</si>
  <si>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</si>
  <si>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</si>
  <si>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</si>
  <si>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</si>
  <si>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</si>
  <si>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</si>
  <si>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</si>
  <si>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</si>
  <si>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</si>
  <si>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</si>
  <si>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</si>
  <si>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</si>
  <si>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</si>
  <si>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</si>
  <si>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</si>
  <si>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</si>
  <si>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</si>
  <si>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</si>
  <si>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</si>
  <si>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</si>
  <si>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</si>
  <si>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</si>
  <si>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</si>
  <si>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</si>
  <si>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</si>
  <si>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</si>
  <si>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</si>
  <si>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</si>
  <si>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</si>
  <si>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</si>
  <si>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</si>
  <si>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</si>
  <si>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</si>
  <si>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</si>
  <si>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</si>
  <si>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</si>
  <si>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</si>
  <si>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</si>
  <si>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</si>
  <si>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</si>
  <si>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</si>
  <si>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</si>
  <si>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</si>
  <si>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</si>
  <si>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</si>
  <si>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</si>
  <si>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</si>
  <si>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</si>
  <si>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</si>
  <si>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</si>
  <si>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</si>
  <si>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</si>
  <si>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</si>
  <si>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</si>
  <si>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</si>
  <si>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</si>
  <si>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</si>
  <si>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</si>
  <si>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</si>
  <si>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</si>
  <si>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</si>
  <si>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</si>
  <si>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</si>
  <si>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</si>
  <si>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</si>
  <si>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</si>
  <si>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</si>
  <si>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</si>
  <si>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</si>
  <si>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</si>
  <si>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</si>
  <si>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</si>
  <si>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</si>
  <si>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</si>
  <si>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</si>
  <si>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</si>
  <si>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</si>
  <si>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</si>
  <si>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</si>
  <si>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</si>
  <si>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</si>
  <si>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</si>
  <si>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</si>
  <si>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</si>
  <si>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</si>
  <si>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</si>
  <si>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</si>
  <si>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 xml:space="preserve">DANIEL ÁLVAREZ 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</si>
  <si>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</si>
  <si>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</si>
  <si>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</si>
  <si>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</si>
  <si>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</si>
  <si>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</si>
  <si>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</si>
  <si>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</si>
  <si>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NÓMINA PERSONAL FIJO CORRESPONDIENTE AL MES DE FEBRERO 2024</t>
  </si>
  <si>
    <t>NÓMINA PERSONAL FIJO 2 CORRESPONDIENTE AL MES DE FEBRERO 2024</t>
  </si>
  <si>
    <t>NÓMINA PERSONAL TEMPORALES CORRESPONDIENTE AL MES DE FEBRERO  2024</t>
  </si>
  <si>
    <t>NÓMINA PERSONAL TRAMITE EN PENSIÓN CORRESPONDIENTE AL MES DE FEBRERO 2024</t>
  </si>
  <si>
    <t>NÓMINA PERSONAL DE VIGILANCIA CORRESPONDIENTE AL MES DE FEBRERO 2024</t>
  </si>
  <si>
    <t>NÓMINA PERSONAL DE INTERINATO  CORRESPONDIENTE AL MES DE FEBRERO 2024</t>
  </si>
  <si>
    <t>NÓMINA PERSONAL DE INTERINATO FONDO 9998 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</si>
</sst>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7"/>
  <sheetViews>
    <sheetView tabSelected="1" zoomScale="160" zoomScaleNormal="160" workbookViewId="0">
      <selection activeCell="C9" sqref="C9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509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9" si="0">J6+K6+L6+M6</f>
        <v>23926.87</v>
      </c>
      <c r="O6" s="21">
        <f t="shared" ref="O6:O71" si="1">I6-N6</f>
        <v>96073.13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3555.92</v>
      </c>
      <c r="N12" s="21">
        <f t="shared" si="0"/>
        <v>5919.92</v>
      </c>
      <c r="O12" s="21">
        <f t="shared" si="1"/>
        <v>34080.080000000002</v>
      </c>
      <c r="Q12" s="27"/>
    </row>
    <row r="13" spans="1:18" ht="11.25" customHeight="1" x14ac:dyDescent="0.25">
      <c r="A13" s="17" t="s">
        <v>494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486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471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f t="shared" si="0"/>
        <v>20983.620000000003</v>
      </c>
      <c r="O23" s="21">
        <f t="shared" si="1"/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2302.36</v>
      </c>
      <c r="L24" s="21">
        <v>1672</v>
      </c>
      <c r="M24" s="23">
        <v>1840.46</v>
      </c>
      <c r="N24" s="21">
        <f t="shared" si="0"/>
        <v>7393.3200000000006</v>
      </c>
      <c r="O24" s="21">
        <f t="shared" si="1"/>
        <v>47606.68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508</v>
      </c>
      <c r="B27" s="18" t="s">
        <v>28</v>
      </c>
      <c r="C27" s="17" t="s">
        <v>29</v>
      </c>
      <c r="D27" s="17" t="s">
        <v>56</v>
      </c>
      <c r="E27" s="19" t="s">
        <v>30</v>
      </c>
      <c r="F27" s="20">
        <v>45323</v>
      </c>
      <c r="G27" s="21">
        <v>33000</v>
      </c>
      <c r="H27" s="22">
        <v>0</v>
      </c>
      <c r="I27" s="21">
        <v>33000</v>
      </c>
      <c r="J27" s="21">
        <v>947.1</v>
      </c>
      <c r="K27" s="21">
        <v>0</v>
      </c>
      <c r="L27" s="21">
        <v>1003.2</v>
      </c>
      <c r="M27" s="23">
        <v>25</v>
      </c>
      <c r="N27" s="21">
        <f t="shared" si="0"/>
        <v>1975.3000000000002</v>
      </c>
      <c r="O27" s="21">
        <f t="shared" si="1"/>
        <v>31024.7</v>
      </c>
      <c r="Q27" s="27"/>
    </row>
    <row r="28" spans="1:17" ht="11.25" customHeight="1" x14ac:dyDescent="0.25">
      <c r="A28" s="17" t="s">
        <v>61</v>
      </c>
      <c r="B28" s="18" t="s">
        <v>28</v>
      </c>
      <c r="C28" s="17" t="s">
        <v>62</v>
      </c>
      <c r="D28" s="17" t="s">
        <v>63</v>
      </c>
      <c r="E28" s="19" t="s">
        <v>44</v>
      </c>
      <c r="F28" s="20">
        <v>44713</v>
      </c>
      <c r="G28" s="21">
        <v>90000</v>
      </c>
      <c r="H28" s="22">
        <v>0</v>
      </c>
      <c r="I28" s="21">
        <v>90000</v>
      </c>
      <c r="J28" s="21">
        <v>2583</v>
      </c>
      <c r="K28" s="21">
        <v>9753.1200000000008</v>
      </c>
      <c r="L28" s="21">
        <v>2736</v>
      </c>
      <c r="M28" s="23">
        <v>25</v>
      </c>
      <c r="N28" s="21">
        <f t="shared" si="0"/>
        <v>15097.12</v>
      </c>
      <c r="O28" s="21">
        <f t="shared" si="1"/>
        <v>74902.880000000005</v>
      </c>
      <c r="Q28" s="27"/>
    </row>
    <row r="29" spans="1:17" ht="11.25" customHeight="1" x14ac:dyDescent="0.25">
      <c r="A29" s="17" t="s">
        <v>64</v>
      </c>
      <c r="B29" s="18" t="s">
        <v>28</v>
      </c>
      <c r="C29" s="17" t="s">
        <v>33</v>
      </c>
      <c r="D29" s="17" t="s">
        <v>63</v>
      </c>
      <c r="E29" s="19" t="s">
        <v>44</v>
      </c>
      <c r="F29" s="20">
        <v>39448</v>
      </c>
      <c r="G29" s="21">
        <v>26250</v>
      </c>
      <c r="H29" s="22">
        <v>0</v>
      </c>
      <c r="I29" s="21">
        <v>26250</v>
      </c>
      <c r="J29" s="21">
        <v>753.38</v>
      </c>
      <c r="K29" s="21">
        <v>0</v>
      </c>
      <c r="L29" s="21">
        <v>798</v>
      </c>
      <c r="M29" s="23">
        <v>1840.46</v>
      </c>
      <c r="N29" s="21">
        <f t="shared" si="0"/>
        <v>3391.84</v>
      </c>
      <c r="O29" s="21">
        <f t="shared" si="1"/>
        <v>22858.16</v>
      </c>
      <c r="Q29" s="27"/>
    </row>
    <row r="30" spans="1:17" ht="11.25" customHeight="1" x14ac:dyDescent="0.25">
      <c r="A30" s="17" t="s">
        <v>65</v>
      </c>
      <c r="B30" s="18" t="s">
        <v>16</v>
      </c>
      <c r="C30" s="17" t="s">
        <v>66</v>
      </c>
      <c r="D30" s="17" t="s">
        <v>63</v>
      </c>
      <c r="E30" s="19" t="s">
        <v>44</v>
      </c>
      <c r="F30" s="20">
        <v>39448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6189</v>
      </c>
      <c r="N30" s="21">
        <f t="shared" si="0"/>
        <v>9796.59</v>
      </c>
      <c r="O30" s="21">
        <f t="shared" si="1"/>
        <v>34203.410000000003</v>
      </c>
      <c r="Q30" s="27"/>
    </row>
    <row r="31" spans="1:17" ht="11.25" customHeight="1" x14ac:dyDescent="0.25">
      <c r="A31" s="17" t="s">
        <v>67</v>
      </c>
      <c r="B31" s="18" t="s">
        <v>16</v>
      </c>
      <c r="C31" s="17" t="s">
        <v>66</v>
      </c>
      <c r="D31" s="17" t="s">
        <v>63</v>
      </c>
      <c r="E31" s="19" t="s">
        <v>30</v>
      </c>
      <c r="F31" s="20">
        <v>40269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5011.6499999999996</v>
      </c>
      <c r="N31" s="21">
        <f t="shared" si="0"/>
        <v>8619.24</v>
      </c>
      <c r="O31" s="21">
        <f t="shared" si="1"/>
        <v>35380.76</v>
      </c>
      <c r="Q31" s="27"/>
    </row>
    <row r="32" spans="1:17" ht="11.25" customHeight="1" x14ac:dyDescent="0.25">
      <c r="A32" s="17" t="s">
        <v>68</v>
      </c>
      <c r="B32" s="18" t="s">
        <v>16</v>
      </c>
      <c r="C32" s="17" t="s">
        <v>66</v>
      </c>
      <c r="D32" s="17" t="s">
        <v>63</v>
      </c>
      <c r="E32" s="19" t="s">
        <v>44</v>
      </c>
      <c r="F32" s="20">
        <v>39448</v>
      </c>
      <c r="G32" s="21">
        <v>44000</v>
      </c>
      <c r="H32" s="22">
        <v>0</v>
      </c>
      <c r="I32" s="21">
        <v>44000</v>
      </c>
      <c r="J32" s="21">
        <v>1262.8</v>
      </c>
      <c r="K32" s="21">
        <v>1007.19</v>
      </c>
      <c r="L32" s="21">
        <v>1337.6</v>
      </c>
      <c r="M32" s="21">
        <v>2125</v>
      </c>
      <c r="N32" s="21">
        <f t="shared" si="0"/>
        <v>5732.59</v>
      </c>
      <c r="O32" s="21">
        <f t="shared" si="1"/>
        <v>38267.410000000003</v>
      </c>
      <c r="Q32" s="27"/>
    </row>
    <row r="33" spans="1:17" ht="11.25" customHeight="1" x14ac:dyDescent="0.25">
      <c r="A33" s="17" t="s">
        <v>69</v>
      </c>
      <c r="B33" s="18" t="s">
        <v>16</v>
      </c>
      <c r="C33" s="17" t="s">
        <v>70</v>
      </c>
      <c r="D33" s="17" t="s">
        <v>71</v>
      </c>
      <c r="E33" s="19" t="s">
        <v>44</v>
      </c>
      <c r="F33" s="20">
        <v>40026</v>
      </c>
      <c r="G33" s="21">
        <v>35000</v>
      </c>
      <c r="H33" s="22">
        <v>0</v>
      </c>
      <c r="I33" s="21">
        <v>35000</v>
      </c>
      <c r="J33" s="21">
        <v>1004.5</v>
      </c>
      <c r="K33" s="21">
        <v>0</v>
      </c>
      <c r="L33" s="21">
        <v>1064</v>
      </c>
      <c r="M33" s="23">
        <v>475</v>
      </c>
      <c r="N33" s="21">
        <f t="shared" si="0"/>
        <v>2543.5</v>
      </c>
      <c r="O33" s="21">
        <f t="shared" si="1"/>
        <v>32456.5</v>
      </c>
      <c r="Q33" s="27"/>
    </row>
    <row r="34" spans="1:17" ht="11.25" customHeight="1" x14ac:dyDescent="0.25">
      <c r="A34" s="17" t="s">
        <v>72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26250</v>
      </c>
      <c r="H34" s="22">
        <v>0</v>
      </c>
      <c r="I34" s="21">
        <v>26250</v>
      </c>
      <c r="J34" s="21">
        <v>753.38</v>
      </c>
      <c r="K34" s="21">
        <v>0</v>
      </c>
      <c r="L34" s="21">
        <v>798</v>
      </c>
      <c r="M34" s="23">
        <v>1980.46</v>
      </c>
      <c r="N34" s="21">
        <f t="shared" si="0"/>
        <v>3531.84</v>
      </c>
      <c r="O34" s="21">
        <f t="shared" si="1"/>
        <v>22718.16</v>
      </c>
      <c r="Q34" s="27"/>
    </row>
    <row r="35" spans="1:17" ht="11.25" customHeight="1" x14ac:dyDescent="0.25">
      <c r="A35" s="17" t="s">
        <v>73</v>
      </c>
      <c r="B35" s="18" t="s">
        <v>28</v>
      </c>
      <c r="C35" s="17" t="s">
        <v>33</v>
      </c>
      <c r="D35" s="17" t="s">
        <v>71</v>
      </c>
      <c r="E35" s="19" t="s">
        <v>44</v>
      </c>
      <c r="F35" s="20">
        <v>39448</v>
      </c>
      <c r="G35" s="21">
        <v>25000</v>
      </c>
      <c r="H35" s="22">
        <v>0</v>
      </c>
      <c r="I35" s="21">
        <v>25000</v>
      </c>
      <c r="J35" s="21">
        <v>717.5</v>
      </c>
      <c r="K35" s="21">
        <v>0</v>
      </c>
      <c r="L35" s="21">
        <v>760</v>
      </c>
      <c r="M35" s="23">
        <v>1840.46</v>
      </c>
      <c r="N35" s="21">
        <f t="shared" si="0"/>
        <v>3317.96</v>
      </c>
      <c r="O35" s="21">
        <f t="shared" si="1"/>
        <v>21682.04</v>
      </c>
      <c r="Q35" s="27"/>
    </row>
    <row r="36" spans="1:17" ht="11.25" customHeight="1" x14ac:dyDescent="0.25">
      <c r="A36" s="17" t="s">
        <v>74</v>
      </c>
      <c r="B36" s="18" t="s">
        <v>28</v>
      </c>
      <c r="C36" s="17" t="s">
        <v>75</v>
      </c>
      <c r="D36" s="17" t="s">
        <v>71</v>
      </c>
      <c r="E36" s="19" t="s">
        <v>30</v>
      </c>
      <c r="F36" s="20">
        <v>43497</v>
      </c>
      <c r="G36" s="21">
        <v>44000</v>
      </c>
      <c r="H36" s="22">
        <v>0</v>
      </c>
      <c r="I36" s="21">
        <v>44000</v>
      </c>
      <c r="J36" s="21">
        <v>1262.8</v>
      </c>
      <c r="K36" s="21">
        <v>1007.19</v>
      </c>
      <c r="L36" s="21">
        <v>1337.6</v>
      </c>
      <c r="M36" s="17">
        <v>125</v>
      </c>
      <c r="N36" s="21">
        <f t="shared" si="0"/>
        <v>3732.5899999999997</v>
      </c>
      <c r="O36" s="21">
        <f t="shared" si="1"/>
        <v>40267.410000000003</v>
      </c>
      <c r="Q36" s="27"/>
    </row>
    <row r="37" spans="1:17" ht="11.25" customHeight="1" x14ac:dyDescent="0.25">
      <c r="A37" s="17" t="s">
        <v>76</v>
      </c>
      <c r="B37" s="18" t="s">
        <v>28</v>
      </c>
      <c r="C37" s="17" t="s">
        <v>66</v>
      </c>
      <c r="D37" s="17" t="s">
        <v>71</v>
      </c>
      <c r="E37" s="19" t="s">
        <v>44</v>
      </c>
      <c r="F37" s="20">
        <v>39448</v>
      </c>
      <c r="G37" s="21">
        <v>40000</v>
      </c>
      <c r="H37" s="22">
        <v>0</v>
      </c>
      <c r="I37" s="21">
        <v>40000</v>
      </c>
      <c r="J37" s="21">
        <v>1148</v>
      </c>
      <c r="K37" s="21">
        <v>0</v>
      </c>
      <c r="L37" s="21">
        <v>1216</v>
      </c>
      <c r="M37" s="23">
        <v>4925.92</v>
      </c>
      <c r="N37" s="21">
        <f t="shared" si="0"/>
        <v>7289.92</v>
      </c>
      <c r="O37" s="21">
        <f t="shared" si="1"/>
        <v>32710.080000000002</v>
      </c>
      <c r="Q37" s="27"/>
    </row>
    <row r="38" spans="1:17" ht="11.25" customHeight="1" x14ac:dyDescent="0.25">
      <c r="A38" s="17" t="s">
        <v>77</v>
      </c>
      <c r="B38" s="18" t="s">
        <v>28</v>
      </c>
      <c r="C38" s="17" t="s">
        <v>66</v>
      </c>
      <c r="D38" s="17" t="s">
        <v>71</v>
      </c>
      <c r="E38" s="19" t="s">
        <v>30</v>
      </c>
      <c r="F38" s="20">
        <v>42979</v>
      </c>
      <c r="G38" s="21">
        <v>44000</v>
      </c>
      <c r="H38" s="22">
        <v>0</v>
      </c>
      <c r="I38" s="21">
        <v>44000</v>
      </c>
      <c r="J38" s="21">
        <v>1262.8</v>
      </c>
      <c r="K38" s="21">
        <v>1007.19</v>
      </c>
      <c r="L38" s="21">
        <v>1337.6</v>
      </c>
      <c r="M38" s="21">
        <v>9902.44</v>
      </c>
      <c r="N38" s="21">
        <f t="shared" si="0"/>
        <v>13510.03</v>
      </c>
      <c r="O38" s="21">
        <f t="shared" si="1"/>
        <v>30489.97</v>
      </c>
      <c r="Q38" s="27"/>
    </row>
    <row r="39" spans="1:17" ht="11.25" customHeight="1" x14ac:dyDescent="0.25">
      <c r="A39" s="17" t="s">
        <v>78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17">
        <v>749.87</v>
      </c>
      <c r="L39" s="21">
        <v>1337.6</v>
      </c>
      <c r="M39" s="21">
        <v>2240.46</v>
      </c>
      <c r="N39" s="21">
        <f t="shared" si="0"/>
        <v>5590.73</v>
      </c>
      <c r="O39" s="21">
        <f t="shared" si="1"/>
        <v>38409.270000000004</v>
      </c>
      <c r="Q39" s="27"/>
    </row>
    <row r="40" spans="1:17" ht="11.25" customHeight="1" x14ac:dyDescent="0.25">
      <c r="A40" s="17" t="s">
        <v>80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39479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81</v>
      </c>
      <c r="B41" s="18" t="s">
        <v>16</v>
      </c>
      <c r="C41" s="17" t="s">
        <v>66</v>
      </c>
      <c r="D41" s="17" t="s">
        <v>79</v>
      </c>
      <c r="E41" s="19" t="s">
        <v>44</v>
      </c>
      <c r="F41" s="20">
        <v>39448</v>
      </c>
      <c r="G41" s="21">
        <v>44000</v>
      </c>
      <c r="H41" s="22">
        <v>0</v>
      </c>
      <c r="I41" s="21">
        <v>44000</v>
      </c>
      <c r="J41" s="21">
        <v>1262.8</v>
      </c>
      <c r="K41" s="21">
        <v>1007.19</v>
      </c>
      <c r="L41" s="21">
        <v>1337.6</v>
      </c>
      <c r="M41" s="23">
        <v>625</v>
      </c>
      <c r="N41" s="21">
        <f t="shared" si="0"/>
        <v>4232.59</v>
      </c>
      <c r="O41" s="21">
        <f t="shared" si="1"/>
        <v>39767.410000000003</v>
      </c>
      <c r="Q41" s="27"/>
    </row>
    <row r="42" spans="1:17" ht="11.25" customHeight="1" x14ac:dyDescent="0.25">
      <c r="A42" s="17" t="s">
        <v>82</v>
      </c>
      <c r="B42" s="18" t="s">
        <v>28</v>
      </c>
      <c r="C42" s="17" t="s">
        <v>83</v>
      </c>
      <c r="D42" s="17" t="s">
        <v>79</v>
      </c>
      <c r="E42" s="19" t="s">
        <v>30</v>
      </c>
      <c r="F42" s="20">
        <v>41640</v>
      </c>
      <c r="G42" s="21">
        <v>25000</v>
      </c>
      <c r="H42" s="22">
        <v>0</v>
      </c>
      <c r="I42" s="21">
        <v>25000</v>
      </c>
      <c r="J42" s="21">
        <v>717.5</v>
      </c>
      <c r="K42" s="21">
        <v>0</v>
      </c>
      <c r="L42" s="21">
        <v>760</v>
      </c>
      <c r="M42" s="23">
        <v>25</v>
      </c>
      <c r="N42" s="21">
        <f t="shared" si="0"/>
        <v>1502.5</v>
      </c>
      <c r="O42" s="21">
        <f t="shared" si="1"/>
        <v>23497.5</v>
      </c>
      <c r="Q42" s="27"/>
    </row>
    <row r="43" spans="1:17" ht="11.25" customHeight="1" x14ac:dyDescent="0.25">
      <c r="A43" s="17" t="s">
        <v>84</v>
      </c>
      <c r="B43" s="18" t="s">
        <v>28</v>
      </c>
      <c r="C43" s="17" t="s">
        <v>29</v>
      </c>
      <c r="D43" s="17" t="s">
        <v>79</v>
      </c>
      <c r="E43" s="19" t="s">
        <v>30</v>
      </c>
      <c r="F43" s="20">
        <v>43556</v>
      </c>
      <c r="G43" s="21">
        <v>10000</v>
      </c>
      <c r="H43" s="22">
        <v>0</v>
      </c>
      <c r="I43" s="21">
        <v>10000</v>
      </c>
      <c r="J43" s="21">
        <v>287</v>
      </c>
      <c r="K43" s="21">
        <v>0</v>
      </c>
      <c r="L43" s="21">
        <v>304</v>
      </c>
      <c r="M43" s="23">
        <v>25</v>
      </c>
      <c r="N43" s="21">
        <f t="shared" si="0"/>
        <v>616</v>
      </c>
      <c r="O43" s="21">
        <f t="shared" si="1"/>
        <v>9384</v>
      </c>
      <c r="Q43" s="27"/>
    </row>
    <row r="44" spans="1:17" ht="11.25" customHeight="1" x14ac:dyDescent="0.25">
      <c r="A44" s="17" t="s">
        <v>85</v>
      </c>
      <c r="B44" s="18" t="s">
        <v>28</v>
      </c>
      <c r="C44" s="17" t="s">
        <v>86</v>
      </c>
      <c r="D44" s="17" t="s">
        <v>87</v>
      </c>
      <c r="E44" s="19" t="s">
        <v>44</v>
      </c>
      <c r="F44" s="20">
        <v>39479</v>
      </c>
      <c r="G44" s="21">
        <v>35000</v>
      </c>
      <c r="H44" s="22">
        <v>0</v>
      </c>
      <c r="I44" s="21">
        <v>35000</v>
      </c>
      <c r="J44" s="21">
        <v>1004.5</v>
      </c>
      <c r="K44" s="21">
        <v>0</v>
      </c>
      <c r="L44" s="21">
        <v>1064</v>
      </c>
      <c r="M44" s="23">
        <v>1940.46</v>
      </c>
      <c r="N44" s="21">
        <f t="shared" si="0"/>
        <v>4008.96</v>
      </c>
      <c r="O44" s="21">
        <f t="shared" si="1"/>
        <v>30991.040000000001</v>
      </c>
      <c r="Q44" s="27"/>
    </row>
    <row r="45" spans="1:17" ht="11.25" customHeight="1" x14ac:dyDescent="0.25">
      <c r="A45" s="17" t="s">
        <v>88</v>
      </c>
      <c r="B45" s="18" t="s">
        <v>28</v>
      </c>
      <c r="C45" s="17" t="s">
        <v>89</v>
      </c>
      <c r="D45" s="17" t="s">
        <v>87</v>
      </c>
      <c r="E45" s="19" t="s">
        <v>30</v>
      </c>
      <c r="F45" s="20">
        <v>39448</v>
      </c>
      <c r="G45" s="21">
        <v>40000</v>
      </c>
      <c r="H45" s="22">
        <v>0</v>
      </c>
      <c r="I45" s="21">
        <v>40000</v>
      </c>
      <c r="J45" s="21">
        <v>1148</v>
      </c>
      <c r="K45" s="17">
        <v>185.33</v>
      </c>
      <c r="L45" s="21">
        <v>1216</v>
      </c>
      <c r="M45" s="21">
        <v>1740.46</v>
      </c>
      <c r="N45" s="21">
        <f t="shared" si="0"/>
        <v>4289.79</v>
      </c>
      <c r="O45" s="21">
        <f t="shared" si="1"/>
        <v>35710.21</v>
      </c>
      <c r="Q45" s="27"/>
    </row>
    <row r="46" spans="1:17" ht="11.25" customHeight="1" x14ac:dyDescent="0.25">
      <c r="A46" s="17" t="s">
        <v>90</v>
      </c>
      <c r="B46" s="18" t="s">
        <v>16</v>
      </c>
      <c r="C46" s="17" t="s">
        <v>62</v>
      </c>
      <c r="D46" s="17" t="s">
        <v>87</v>
      </c>
      <c r="E46" s="19" t="s">
        <v>44</v>
      </c>
      <c r="F46" s="20">
        <v>39448</v>
      </c>
      <c r="G46" s="21">
        <v>110000</v>
      </c>
      <c r="H46" s="22">
        <v>0</v>
      </c>
      <c r="I46" s="21">
        <v>110000</v>
      </c>
      <c r="J46" s="21">
        <v>3157</v>
      </c>
      <c r="K46" s="21">
        <v>14457.62</v>
      </c>
      <c r="L46" s="21">
        <v>3344</v>
      </c>
      <c r="M46" s="23">
        <v>1125</v>
      </c>
      <c r="N46" s="21">
        <f t="shared" si="0"/>
        <v>22083.620000000003</v>
      </c>
      <c r="O46" s="21">
        <f t="shared" si="1"/>
        <v>87916.38</v>
      </c>
      <c r="Q46" s="27"/>
    </row>
    <row r="47" spans="1:17" ht="11.25" customHeight="1" x14ac:dyDescent="0.25">
      <c r="A47" s="17" t="s">
        <v>91</v>
      </c>
      <c r="B47" s="18" t="s">
        <v>16</v>
      </c>
      <c r="C47" s="17" t="s">
        <v>92</v>
      </c>
      <c r="D47" s="17" t="s">
        <v>87</v>
      </c>
      <c r="E47" s="19" t="s">
        <v>44</v>
      </c>
      <c r="F47" s="20">
        <v>39448</v>
      </c>
      <c r="G47" s="21">
        <v>40000</v>
      </c>
      <c r="H47" s="22">
        <v>0</v>
      </c>
      <c r="I47" s="21">
        <v>40000</v>
      </c>
      <c r="J47" s="21">
        <v>1148</v>
      </c>
      <c r="K47" s="21">
        <v>442.65</v>
      </c>
      <c r="L47" s="21">
        <v>1216</v>
      </c>
      <c r="M47" s="23">
        <v>125</v>
      </c>
      <c r="N47" s="21">
        <f t="shared" si="0"/>
        <v>2931.65</v>
      </c>
      <c r="O47" s="21">
        <f t="shared" si="1"/>
        <v>37068.35</v>
      </c>
      <c r="Q47" s="27"/>
    </row>
    <row r="48" spans="1:17" ht="11.25" customHeight="1" x14ac:dyDescent="0.25">
      <c r="A48" s="17" t="s">
        <v>93</v>
      </c>
      <c r="B48" s="18" t="s">
        <v>16</v>
      </c>
      <c r="C48" s="17" t="s">
        <v>94</v>
      </c>
      <c r="D48" s="17" t="s">
        <v>95</v>
      </c>
      <c r="E48" s="19" t="s">
        <v>44</v>
      </c>
      <c r="F48" s="20">
        <v>44713</v>
      </c>
      <c r="G48" s="21">
        <v>85000</v>
      </c>
      <c r="H48" s="22">
        <v>0</v>
      </c>
      <c r="I48" s="21">
        <v>85000</v>
      </c>
      <c r="J48" s="21">
        <v>2439.5</v>
      </c>
      <c r="K48" s="21">
        <v>8148.13</v>
      </c>
      <c r="L48" s="21">
        <v>2584</v>
      </c>
      <c r="M48" s="21">
        <v>1740.46</v>
      </c>
      <c r="N48" s="21">
        <f t="shared" si="0"/>
        <v>14912.09</v>
      </c>
      <c r="O48" s="21">
        <f t="shared" si="1"/>
        <v>70087.91</v>
      </c>
      <c r="Q48" s="27"/>
    </row>
    <row r="49" spans="1:17" ht="11.25" customHeight="1" x14ac:dyDescent="0.25">
      <c r="A49" s="17" t="s">
        <v>98</v>
      </c>
      <c r="B49" s="18" t="s">
        <v>16</v>
      </c>
      <c r="C49" s="17" t="s">
        <v>99</v>
      </c>
      <c r="D49" s="17" t="s">
        <v>100</v>
      </c>
      <c r="E49" s="19" t="s">
        <v>44</v>
      </c>
      <c r="F49" s="20">
        <v>39448</v>
      </c>
      <c r="G49" s="21">
        <v>65000</v>
      </c>
      <c r="H49" s="22">
        <v>0</v>
      </c>
      <c r="I49" s="21">
        <v>65000</v>
      </c>
      <c r="J49" s="21">
        <v>1865.5</v>
      </c>
      <c r="K49" s="21">
        <v>4084.48</v>
      </c>
      <c r="L49" s="21">
        <v>1976</v>
      </c>
      <c r="M49" s="21">
        <v>1740.46</v>
      </c>
      <c r="N49" s="21">
        <f t="shared" si="0"/>
        <v>9666.4399999999987</v>
      </c>
      <c r="O49" s="21">
        <f t="shared" si="1"/>
        <v>55333.56</v>
      </c>
      <c r="P49" s="39"/>
      <c r="Q49" s="27"/>
    </row>
    <row r="50" spans="1:17" ht="11.25" customHeight="1" x14ac:dyDescent="0.25">
      <c r="A50" s="17" t="s">
        <v>101</v>
      </c>
      <c r="B50" s="18" t="s">
        <v>16</v>
      </c>
      <c r="C50" s="17" t="s">
        <v>102</v>
      </c>
      <c r="D50" s="17" t="s">
        <v>103</v>
      </c>
      <c r="E50" s="19" t="s">
        <v>30</v>
      </c>
      <c r="F50" s="20">
        <v>44044</v>
      </c>
      <c r="G50" s="21">
        <v>70000</v>
      </c>
      <c r="H50" s="22">
        <v>0</v>
      </c>
      <c r="I50" s="21">
        <v>70000</v>
      </c>
      <c r="J50" s="21">
        <v>2009</v>
      </c>
      <c r="K50" s="21">
        <v>5368.48</v>
      </c>
      <c r="L50" s="21">
        <v>2128</v>
      </c>
      <c r="M50" s="23">
        <v>25</v>
      </c>
      <c r="N50" s="21">
        <f t="shared" si="0"/>
        <v>9530.48</v>
      </c>
      <c r="O50" s="21">
        <f t="shared" si="1"/>
        <v>60469.520000000004</v>
      </c>
      <c r="Q50" s="27"/>
    </row>
    <row r="51" spans="1:17" ht="11.25" customHeight="1" x14ac:dyDescent="0.25">
      <c r="A51" s="17" t="s">
        <v>478</v>
      </c>
      <c r="B51" s="18" t="s">
        <v>28</v>
      </c>
      <c r="C51" s="17" t="s">
        <v>479</v>
      </c>
      <c r="D51" s="17" t="s">
        <v>480</v>
      </c>
      <c r="E51" s="68" t="s">
        <v>30</v>
      </c>
      <c r="F51" s="20">
        <v>45139</v>
      </c>
      <c r="G51" s="21">
        <v>25000</v>
      </c>
      <c r="H51" s="69">
        <v>0</v>
      </c>
      <c r="I51" s="21">
        <v>25000</v>
      </c>
      <c r="J51" s="21">
        <v>717.5</v>
      </c>
      <c r="K51" s="21">
        <v>0</v>
      </c>
      <c r="L51" s="21">
        <v>760</v>
      </c>
      <c r="M51" s="23">
        <v>25</v>
      </c>
      <c r="N51" s="21">
        <f t="shared" si="0"/>
        <v>1502.5</v>
      </c>
      <c r="O51" s="21">
        <f t="shared" si="1"/>
        <v>23497.5</v>
      </c>
    </row>
    <row r="52" spans="1:17" ht="11.25" customHeight="1" x14ac:dyDescent="0.25">
      <c r="A52" s="17" t="s">
        <v>104</v>
      </c>
      <c r="B52" s="18" t="s">
        <v>16</v>
      </c>
      <c r="C52" s="17" t="s">
        <v>105</v>
      </c>
      <c r="D52" s="17" t="s">
        <v>106</v>
      </c>
      <c r="E52" s="19" t="s">
        <v>30</v>
      </c>
      <c r="F52" s="20">
        <v>44075</v>
      </c>
      <c r="G52" s="21">
        <v>70000</v>
      </c>
      <c r="H52" s="22">
        <v>0</v>
      </c>
      <c r="I52" s="21">
        <v>70000</v>
      </c>
      <c r="J52" s="21">
        <v>2009</v>
      </c>
      <c r="K52" s="21">
        <v>5025.38</v>
      </c>
      <c r="L52" s="21">
        <v>2128</v>
      </c>
      <c r="M52" s="21">
        <v>1840.46</v>
      </c>
      <c r="N52" s="21">
        <f t="shared" si="0"/>
        <v>11002.84</v>
      </c>
      <c r="O52" s="21">
        <f t="shared" si="1"/>
        <v>58997.16</v>
      </c>
      <c r="Q52" s="27"/>
    </row>
    <row r="53" spans="1:17" ht="11.25" customHeight="1" x14ac:dyDescent="0.25">
      <c r="A53" s="17" t="s">
        <v>107</v>
      </c>
      <c r="B53" s="18" t="s">
        <v>16</v>
      </c>
      <c r="C53" s="17" t="s">
        <v>108</v>
      </c>
      <c r="D53" s="17" t="s">
        <v>106</v>
      </c>
      <c r="E53" s="19" t="s">
        <v>30</v>
      </c>
      <c r="F53" s="20">
        <v>44501</v>
      </c>
      <c r="G53" s="21">
        <v>30000</v>
      </c>
      <c r="H53" s="22">
        <v>0</v>
      </c>
      <c r="I53" s="21">
        <v>30000</v>
      </c>
      <c r="J53" s="21">
        <v>861</v>
      </c>
      <c r="K53" s="21">
        <v>0</v>
      </c>
      <c r="L53" s="21">
        <v>912</v>
      </c>
      <c r="M53" s="23">
        <v>25</v>
      </c>
      <c r="N53" s="21">
        <f t="shared" si="0"/>
        <v>1798</v>
      </c>
      <c r="O53" s="21">
        <f t="shared" si="1"/>
        <v>28202</v>
      </c>
      <c r="Q53" s="27"/>
    </row>
    <row r="54" spans="1:17" ht="11.25" customHeight="1" x14ac:dyDescent="0.25">
      <c r="A54" s="17" t="s">
        <v>109</v>
      </c>
      <c r="B54" s="18" t="s">
        <v>16</v>
      </c>
      <c r="C54" s="17" t="s">
        <v>110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17">
        <v>574</v>
      </c>
      <c r="K54" s="21">
        <v>0</v>
      </c>
      <c r="L54" s="21">
        <v>608</v>
      </c>
      <c r="M54" s="21">
        <v>1950.4</v>
      </c>
      <c r="N54" s="21">
        <f t="shared" si="0"/>
        <v>3132.4</v>
      </c>
      <c r="O54" s="21">
        <f t="shared" si="1"/>
        <v>16867.599999999999</v>
      </c>
      <c r="Q54" s="27"/>
    </row>
    <row r="55" spans="1:17" ht="11.25" customHeight="1" x14ac:dyDescent="0.25">
      <c r="A55" s="17" t="s">
        <v>111</v>
      </c>
      <c r="B55" s="18" t="s">
        <v>16</v>
      </c>
      <c r="C55" s="17" t="s">
        <v>112</v>
      </c>
      <c r="D55" s="17" t="s">
        <v>106</v>
      </c>
      <c r="E55" s="19" t="s">
        <v>30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125</v>
      </c>
      <c r="N55" s="21">
        <f t="shared" si="0"/>
        <v>1307</v>
      </c>
      <c r="O55" s="21">
        <f t="shared" si="1"/>
        <v>18693</v>
      </c>
      <c r="Q55" s="27"/>
    </row>
    <row r="56" spans="1:17" ht="11.25" customHeight="1" x14ac:dyDescent="0.25">
      <c r="A56" s="17" t="s">
        <v>113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44075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115</v>
      </c>
      <c r="B57" s="18" t="s">
        <v>16</v>
      </c>
      <c r="C57" s="17" t="s">
        <v>114</v>
      </c>
      <c r="D57" s="17" t="s">
        <v>106</v>
      </c>
      <c r="E57" s="19" t="s">
        <v>30</v>
      </c>
      <c r="F57" s="20">
        <v>44501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1795</v>
      </c>
      <c r="N57" s="21">
        <f t="shared" si="0"/>
        <v>2977</v>
      </c>
      <c r="O57" s="21">
        <f t="shared" si="1"/>
        <v>17023</v>
      </c>
      <c r="Q57" s="27"/>
    </row>
    <row r="58" spans="1:17" ht="11.25" customHeight="1" x14ac:dyDescent="0.25">
      <c r="A58" s="17" t="s">
        <v>116</v>
      </c>
      <c r="B58" s="18" t="s">
        <v>16</v>
      </c>
      <c r="C58" s="17" t="s">
        <v>472</v>
      </c>
      <c r="D58" s="17" t="s">
        <v>106</v>
      </c>
      <c r="E58" s="19" t="s">
        <v>30</v>
      </c>
      <c r="F58" s="20">
        <v>44501</v>
      </c>
      <c r="G58" s="21">
        <v>30000</v>
      </c>
      <c r="H58" s="22">
        <v>0</v>
      </c>
      <c r="I58" s="21">
        <v>30000</v>
      </c>
      <c r="J58" s="21">
        <v>861</v>
      </c>
      <c r="K58" s="21">
        <v>0</v>
      </c>
      <c r="L58" s="21">
        <v>912</v>
      </c>
      <c r="M58" s="23">
        <v>25</v>
      </c>
      <c r="N58" s="21">
        <f t="shared" si="0"/>
        <v>1798</v>
      </c>
      <c r="O58" s="21">
        <f t="shared" si="1"/>
        <v>28202</v>
      </c>
      <c r="Q58" s="27"/>
    </row>
    <row r="59" spans="1:17" ht="11.25" customHeight="1" x14ac:dyDescent="0.25">
      <c r="A59" s="17" t="s">
        <v>117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39965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125</v>
      </c>
      <c r="N59" s="21">
        <f t="shared" si="0"/>
        <v>1307</v>
      </c>
      <c r="O59" s="21">
        <f t="shared" si="1"/>
        <v>18693</v>
      </c>
      <c r="Q59" s="27"/>
    </row>
    <row r="60" spans="1:17" ht="11.25" customHeight="1" x14ac:dyDescent="0.25">
      <c r="A60" s="17" t="s">
        <v>119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44136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120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43525</v>
      </c>
      <c r="G61" s="21">
        <v>10000</v>
      </c>
      <c r="H61" s="22">
        <v>0</v>
      </c>
      <c r="I61" s="21">
        <v>10000</v>
      </c>
      <c r="J61" s="21">
        <v>287</v>
      </c>
      <c r="K61" s="21">
        <v>0</v>
      </c>
      <c r="L61" s="21">
        <v>304</v>
      </c>
      <c r="M61" s="23">
        <v>25</v>
      </c>
      <c r="N61" s="21">
        <f t="shared" si="0"/>
        <v>616</v>
      </c>
      <c r="O61" s="21">
        <f t="shared" si="1"/>
        <v>9384</v>
      </c>
      <c r="Q61" s="27"/>
    </row>
    <row r="62" spans="1:17" ht="11.25" customHeight="1" x14ac:dyDescent="0.25">
      <c r="A62" s="17" t="s">
        <v>121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122</v>
      </c>
      <c r="B63" s="18" t="s">
        <v>28</v>
      </c>
      <c r="C63" s="17" t="s">
        <v>118</v>
      </c>
      <c r="D63" s="17" t="s">
        <v>106</v>
      </c>
      <c r="E63" s="19" t="s">
        <v>30</v>
      </c>
      <c r="F63" s="20">
        <v>44621</v>
      </c>
      <c r="G63" s="21">
        <v>15000</v>
      </c>
      <c r="H63" s="22">
        <v>0</v>
      </c>
      <c r="I63" s="21">
        <v>15000</v>
      </c>
      <c r="J63" s="21">
        <v>430.5</v>
      </c>
      <c r="K63" s="21">
        <v>0</v>
      </c>
      <c r="L63" s="21">
        <v>456</v>
      </c>
      <c r="M63" s="23">
        <v>25</v>
      </c>
      <c r="N63" s="21">
        <f t="shared" si="0"/>
        <v>911.5</v>
      </c>
      <c r="O63" s="21">
        <f t="shared" si="1"/>
        <v>14088.5</v>
      </c>
      <c r="Q63" s="27"/>
    </row>
    <row r="64" spans="1:17" ht="11.25" customHeight="1" x14ac:dyDescent="0.25">
      <c r="A64" s="17" t="s">
        <v>123</v>
      </c>
      <c r="B64" s="18" t="s">
        <v>16</v>
      </c>
      <c r="C64" s="17" t="s">
        <v>124</v>
      </c>
      <c r="D64" s="17" t="s">
        <v>106</v>
      </c>
      <c r="E64" s="19" t="s">
        <v>30</v>
      </c>
      <c r="F64" s="20">
        <v>44531</v>
      </c>
      <c r="G64" s="21">
        <v>22500</v>
      </c>
      <c r="H64" s="22">
        <v>0</v>
      </c>
      <c r="I64" s="21">
        <v>22500</v>
      </c>
      <c r="J64" s="21">
        <v>645.75</v>
      </c>
      <c r="K64" s="21">
        <v>0</v>
      </c>
      <c r="L64" s="21">
        <v>684</v>
      </c>
      <c r="M64" s="23">
        <v>25</v>
      </c>
      <c r="N64" s="21">
        <f t="shared" si="0"/>
        <v>1354.75</v>
      </c>
      <c r="O64" s="21">
        <f t="shared" si="1"/>
        <v>21145.25</v>
      </c>
      <c r="Q64" s="27"/>
    </row>
    <row r="65" spans="1:17" ht="11.25" customHeight="1" x14ac:dyDescent="0.25">
      <c r="A65" s="17" t="s">
        <v>125</v>
      </c>
      <c r="B65" s="18" t="s">
        <v>28</v>
      </c>
      <c r="C65" s="17" t="s">
        <v>126</v>
      </c>
      <c r="D65" s="17" t="s">
        <v>106</v>
      </c>
      <c r="E65" s="19" t="s">
        <v>30</v>
      </c>
      <c r="F65" s="20">
        <v>44105</v>
      </c>
      <c r="G65" s="21">
        <v>25000</v>
      </c>
      <c r="H65" s="22">
        <v>0</v>
      </c>
      <c r="I65" s="21">
        <v>25000</v>
      </c>
      <c r="J65" s="21">
        <v>717.5</v>
      </c>
      <c r="K65" s="21">
        <v>0</v>
      </c>
      <c r="L65" s="21">
        <v>760</v>
      </c>
      <c r="M65" s="23">
        <v>25</v>
      </c>
      <c r="N65" s="21">
        <f t="shared" si="0"/>
        <v>1502.5</v>
      </c>
      <c r="O65" s="21">
        <f t="shared" si="1"/>
        <v>23497.5</v>
      </c>
      <c r="Q65" s="27"/>
    </row>
    <row r="66" spans="1:17" ht="11.25" customHeight="1" x14ac:dyDescent="0.25">
      <c r="A66" s="17" t="s">
        <v>128</v>
      </c>
      <c r="B66" s="18" t="s">
        <v>16</v>
      </c>
      <c r="C66" s="17" t="s">
        <v>127</v>
      </c>
      <c r="D66" s="17" t="s">
        <v>106</v>
      </c>
      <c r="E66" s="19" t="s">
        <v>30</v>
      </c>
      <c r="F66" s="20">
        <v>44531</v>
      </c>
      <c r="G66" s="21">
        <v>30000</v>
      </c>
      <c r="H66" s="22">
        <v>0</v>
      </c>
      <c r="I66" s="21">
        <v>30000</v>
      </c>
      <c r="J66" s="21">
        <v>861</v>
      </c>
      <c r="K66" s="21">
        <v>0</v>
      </c>
      <c r="L66" s="21">
        <v>912</v>
      </c>
      <c r="M66" s="23">
        <v>25</v>
      </c>
      <c r="N66" s="21">
        <f t="shared" si="0"/>
        <v>1798</v>
      </c>
      <c r="O66" s="21">
        <f t="shared" si="1"/>
        <v>28202</v>
      </c>
      <c r="Q66" s="27"/>
    </row>
    <row r="67" spans="1:17" ht="11.25" customHeight="1" x14ac:dyDescent="0.25">
      <c r="A67" s="17" t="s">
        <v>482</v>
      </c>
      <c r="B67" s="18" t="s">
        <v>16</v>
      </c>
      <c r="C67" s="17" t="s">
        <v>110</v>
      </c>
      <c r="D67" s="17" t="s">
        <v>481</v>
      </c>
      <c r="E67" s="68" t="s">
        <v>30</v>
      </c>
      <c r="F67" s="20">
        <v>45139</v>
      </c>
      <c r="G67" s="21">
        <v>20000</v>
      </c>
      <c r="H67" s="69">
        <v>0</v>
      </c>
      <c r="I67" s="21">
        <v>20000</v>
      </c>
      <c r="J67" s="21">
        <v>574</v>
      </c>
      <c r="K67" s="21">
        <v>0</v>
      </c>
      <c r="L67" s="21">
        <v>608</v>
      </c>
      <c r="M67" s="23">
        <v>25</v>
      </c>
      <c r="N67" s="21">
        <f t="shared" si="0"/>
        <v>1207</v>
      </c>
      <c r="O67" s="21">
        <f t="shared" si="1"/>
        <v>18793</v>
      </c>
      <c r="Q67" s="27"/>
    </row>
    <row r="68" spans="1:17" ht="11.25" customHeight="1" x14ac:dyDescent="0.25">
      <c r="A68" s="17" t="s">
        <v>495</v>
      </c>
      <c r="B68" s="18" t="s">
        <v>28</v>
      </c>
      <c r="C68" s="17" t="s">
        <v>118</v>
      </c>
      <c r="D68" s="17" t="s">
        <v>481</v>
      </c>
      <c r="E68" s="68" t="s">
        <v>30</v>
      </c>
      <c r="F68" s="20">
        <v>45200</v>
      </c>
      <c r="G68" s="21">
        <v>15000</v>
      </c>
      <c r="H68" s="69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25</v>
      </c>
      <c r="N68" s="21">
        <f t="shared" si="0"/>
        <v>911.5</v>
      </c>
      <c r="O68" s="21">
        <f t="shared" si="1"/>
        <v>14088.5</v>
      </c>
      <c r="Q68" s="27"/>
    </row>
    <row r="69" spans="1:17" ht="11.25" customHeight="1" x14ac:dyDescent="0.25">
      <c r="A69" s="67" t="s">
        <v>507</v>
      </c>
      <c r="B69" s="18" t="s">
        <v>16</v>
      </c>
      <c r="C69" s="17" t="s">
        <v>114</v>
      </c>
      <c r="D69" s="17" t="s">
        <v>481</v>
      </c>
      <c r="E69" s="68" t="s">
        <v>30</v>
      </c>
      <c r="F69" s="81">
        <v>45323</v>
      </c>
      <c r="G69" s="21">
        <v>20000</v>
      </c>
      <c r="H69" s="69">
        <v>0</v>
      </c>
      <c r="I69" s="21">
        <v>20000</v>
      </c>
      <c r="J69" s="21">
        <v>574</v>
      </c>
      <c r="K69" s="21">
        <v>0</v>
      </c>
      <c r="L69" s="21">
        <v>608</v>
      </c>
      <c r="M69" s="23">
        <v>25</v>
      </c>
      <c r="N69" s="21">
        <f t="shared" si="0"/>
        <v>1207</v>
      </c>
      <c r="O69" s="21">
        <f t="shared" si="1"/>
        <v>18793</v>
      </c>
      <c r="Q69" s="27"/>
    </row>
    <row r="70" spans="1:17" ht="11.25" customHeight="1" x14ac:dyDescent="0.25">
      <c r="A70" s="17" t="s">
        <v>130</v>
      </c>
      <c r="B70" s="18" t="s">
        <v>28</v>
      </c>
      <c r="C70" s="17" t="s">
        <v>118</v>
      </c>
      <c r="D70" s="17" t="s">
        <v>131</v>
      </c>
      <c r="E70" s="19" t="s">
        <v>30</v>
      </c>
      <c r="F70" s="20">
        <v>44652</v>
      </c>
      <c r="G70" s="21">
        <v>13500</v>
      </c>
      <c r="H70" s="22">
        <v>0</v>
      </c>
      <c r="I70" s="21">
        <v>13500</v>
      </c>
      <c r="J70" s="21">
        <v>387.45</v>
      </c>
      <c r="K70" s="21">
        <v>0</v>
      </c>
      <c r="L70" s="21">
        <v>410.4</v>
      </c>
      <c r="M70" s="23">
        <v>1025</v>
      </c>
      <c r="N70" s="21">
        <f t="shared" ref="N70:N133" si="2">J70+K70+L70+M70</f>
        <v>1822.85</v>
      </c>
      <c r="O70" s="21">
        <f t="shared" si="1"/>
        <v>11677.15</v>
      </c>
      <c r="Q70" s="27"/>
    </row>
    <row r="71" spans="1:17" ht="11.25" customHeight="1" x14ac:dyDescent="0.25">
      <c r="A71" s="17" t="s">
        <v>132</v>
      </c>
      <c r="B71" s="18" t="s">
        <v>16</v>
      </c>
      <c r="C71" s="17" t="s">
        <v>133</v>
      </c>
      <c r="D71" s="17" t="s">
        <v>131</v>
      </c>
      <c r="E71" s="19" t="s">
        <v>44</v>
      </c>
      <c r="F71" s="20">
        <v>39448</v>
      </c>
      <c r="G71" s="21">
        <v>44000</v>
      </c>
      <c r="H71" s="22">
        <v>0</v>
      </c>
      <c r="I71" s="21">
        <v>44000</v>
      </c>
      <c r="J71" s="21">
        <v>1262.8</v>
      </c>
      <c r="K71" s="17">
        <v>492.55</v>
      </c>
      <c r="L71" s="21">
        <v>1337.6</v>
      </c>
      <c r="M71" s="21">
        <v>30848.61</v>
      </c>
      <c r="N71" s="21">
        <f t="shared" si="2"/>
        <v>33941.56</v>
      </c>
      <c r="O71" s="21">
        <f t="shared" si="1"/>
        <v>10058.440000000002</v>
      </c>
      <c r="Q71" s="27"/>
    </row>
    <row r="72" spans="1:17" ht="11.25" customHeight="1" x14ac:dyDescent="0.25">
      <c r="A72" s="17" t="s">
        <v>134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ref="O72:O135" si="3">I72-N72</f>
        <v>13988.5</v>
      </c>
      <c r="Q72" s="27"/>
    </row>
    <row r="73" spans="1:17" ht="11.25" customHeight="1" x14ac:dyDescent="0.25">
      <c r="A73" s="17" t="s">
        <v>136</v>
      </c>
      <c r="B73" s="18" t="s">
        <v>16</v>
      </c>
      <c r="C73" s="17" t="s">
        <v>135</v>
      </c>
      <c r="D73" s="17" t="s">
        <v>131</v>
      </c>
      <c r="E73" s="19" t="s">
        <v>44</v>
      </c>
      <c r="F73" s="20">
        <v>39569</v>
      </c>
      <c r="G73" s="21">
        <v>15000</v>
      </c>
      <c r="H73" s="22">
        <v>0</v>
      </c>
      <c r="I73" s="21">
        <v>15000</v>
      </c>
      <c r="J73" s="17">
        <v>430.5</v>
      </c>
      <c r="K73" s="21">
        <v>0</v>
      </c>
      <c r="L73" s="21">
        <v>456</v>
      </c>
      <c r="M73" s="21">
        <v>10442.049999999999</v>
      </c>
      <c r="N73" s="21">
        <f t="shared" si="2"/>
        <v>11328.55</v>
      </c>
      <c r="O73" s="21">
        <f t="shared" si="3"/>
        <v>3671.4500000000007</v>
      </c>
      <c r="Q73" s="27"/>
    </row>
    <row r="74" spans="1:17" ht="11.25" customHeight="1" x14ac:dyDescent="0.25">
      <c r="A74" s="17" t="s">
        <v>137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  <c r="Q74" s="27"/>
    </row>
    <row r="75" spans="1:17" ht="11.25" customHeight="1" x14ac:dyDescent="0.25">
      <c r="A75" s="17" t="s">
        <v>138</v>
      </c>
      <c r="B75" s="18" t="s">
        <v>16</v>
      </c>
      <c r="C75" s="17" t="s">
        <v>477</v>
      </c>
      <c r="D75" s="17" t="s">
        <v>131</v>
      </c>
      <c r="E75" s="19" t="s">
        <v>44</v>
      </c>
      <c r="F75" s="20">
        <v>39448</v>
      </c>
      <c r="G75" s="21">
        <v>25000</v>
      </c>
      <c r="H75" s="22">
        <v>0</v>
      </c>
      <c r="I75" s="21">
        <v>25000</v>
      </c>
      <c r="J75" s="21">
        <v>717.5</v>
      </c>
      <c r="K75" s="21">
        <v>0</v>
      </c>
      <c r="L75" s="21">
        <v>760</v>
      </c>
      <c r="M75" s="23">
        <v>125</v>
      </c>
      <c r="N75" s="21">
        <f t="shared" si="2"/>
        <v>1602.5</v>
      </c>
      <c r="O75" s="21">
        <f t="shared" si="3"/>
        <v>23397.5</v>
      </c>
      <c r="Q75" s="27"/>
    </row>
    <row r="76" spans="1:17" ht="11.25" customHeight="1" x14ac:dyDescent="0.25">
      <c r="A76" s="17" t="s">
        <v>139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1840.46</v>
      </c>
      <c r="N76" s="21">
        <f t="shared" si="2"/>
        <v>2726.96</v>
      </c>
      <c r="O76" s="21">
        <f t="shared" si="3"/>
        <v>12273.04</v>
      </c>
      <c r="Q76" s="27"/>
    </row>
    <row r="77" spans="1:17" ht="11.25" customHeight="1" x14ac:dyDescent="0.25">
      <c r="A77" s="17" t="s">
        <v>140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141</v>
      </c>
      <c r="B78" s="18" t="s">
        <v>16</v>
      </c>
      <c r="C78" s="17" t="s">
        <v>135</v>
      </c>
      <c r="D78" s="17" t="s">
        <v>131</v>
      </c>
      <c r="E78" s="19" t="s">
        <v>44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142</v>
      </c>
      <c r="B79" s="18" t="s">
        <v>16</v>
      </c>
      <c r="C79" s="17" t="s">
        <v>135</v>
      </c>
      <c r="D79" s="17" t="s">
        <v>131</v>
      </c>
      <c r="E79" s="19" t="s">
        <v>44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1840.46</v>
      </c>
      <c r="N79" s="21">
        <f t="shared" si="2"/>
        <v>2726.96</v>
      </c>
      <c r="O79" s="21">
        <f t="shared" si="3"/>
        <v>12273.04</v>
      </c>
      <c r="Q79" s="27"/>
    </row>
    <row r="80" spans="1:17" ht="11.25" customHeight="1" x14ac:dyDescent="0.25">
      <c r="A80" s="17" t="s">
        <v>143</v>
      </c>
      <c r="B80" s="18" t="s">
        <v>28</v>
      </c>
      <c r="C80" s="17" t="s">
        <v>135</v>
      </c>
      <c r="D80" s="17" t="s">
        <v>131</v>
      </c>
      <c r="E80" s="19" t="s">
        <v>44</v>
      </c>
      <c r="F80" s="20">
        <v>40360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  <c r="Q80" s="27"/>
    </row>
    <row r="81" spans="1:17" ht="11.25" customHeight="1" x14ac:dyDescent="0.25">
      <c r="A81" s="17" t="s">
        <v>144</v>
      </c>
      <c r="B81" s="18" t="s">
        <v>16</v>
      </c>
      <c r="C81" s="17" t="s">
        <v>477</v>
      </c>
      <c r="D81" s="17" t="s">
        <v>131</v>
      </c>
      <c r="E81" s="19" t="s">
        <v>44</v>
      </c>
      <c r="F81" s="20">
        <v>40878</v>
      </c>
      <c r="G81" s="21">
        <v>25000</v>
      </c>
      <c r="H81" s="22">
        <v>0</v>
      </c>
      <c r="I81" s="21">
        <v>25000</v>
      </c>
      <c r="J81" s="21">
        <v>717.5</v>
      </c>
      <c r="K81" s="21">
        <v>0</v>
      </c>
      <c r="L81" s="21">
        <v>760</v>
      </c>
      <c r="M81" s="23">
        <v>125</v>
      </c>
      <c r="N81" s="21">
        <f t="shared" si="2"/>
        <v>1602.5</v>
      </c>
      <c r="O81" s="21">
        <f t="shared" si="3"/>
        <v>23397.5</v>
      </c>
      <c r="Q81" s="27"/>
    </row>
    <row r="82" spans="1:17" ht="11.25" customHeight="1" x14ac:dyDescent="0.25">
      <c r="A82" s="17" t="s">
        <v>145</v>
      </c>
      <c r="B82" s="18" t="s">
        <v>16</v>
      </c>
      <c r="C82" s="17" t="s">
        <v>135</v>
      </c>
      <c r="D82" s="17" t="s">
        <v>131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1740.46</v>
      </c>
      <c r="N82" s="21">
        <f t="shared" si="2"/>
        <v>2626.96</v>
      </c>
      <c r="O82" s="21">
        <f t="shared" si="3"/>
        <v>12373.04</v>
      </c>
      <c r="Q82" s="27"/>
    </row>
    <row r="83" spans="1:17" ht="11.25" customHeight="1" x14ac:dyDescent="0.25">
      <c r="A83" s="17" t="s">
        <v>146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39448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125</v>
      </c>
      <c r="N83" s="21">
        <f t="shared" si="2"/>
        <v>1011.5</v>
      </c>
      <c r="O83" s="21">
        <f t="shared" si="3"/>
        <v>13988.5</v>
      </c>
      <c r="Q83" s="27"/>
    </row>
    <row r="84" spans="1:17" ht="11.25" customHeight="1" x14ac:dyDescent="0.25">
      <c r="A84" s="17" t="s">
        <v>147</v>
      </c>
      <c r="B84" s="18" t="s">
        <v>16</v>
      </c>
      <c r="C84" s="17" t="s">
        <v>477</v>
      </c>
      <c r="D84" s="17" t="s">
        <v>131</v>
      </c>
      <c r="E84" s="19" t="s">
        <v>44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11694.97</v>
      </c>
      <c r="N84" s="21">
        <f t="shared" si="2"/>
        <v>13763.47</v>
      </c>
      <c r="O84" s="21">
        <f t="shared" si="3"/>
        <v>21236.53</v>
      </c>
      <c r="Q84" s="27"/>
    </row>
    <row r="85" spans="1:17" ht="11.25" customHeight="1" x14ac:dyDescent="0.25">
      <c r="A85" s="17" t="s">
        <v>148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149</v>
      </c>
      <c r="B86" s="18" t="s">
        <v>16</v>
      </c>
      <c r="C86" s="17" t="s">
        <v>135</v>
      </c>
      <c r="D86" s="17" t="s">
        <v>131</v>
      </c>
      <c r="E86" s="19" t="s">
        <v>30</v>
      </c>
      <c r="F86" s="20">
        <v>44105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150</v>
      </c>
      <c r="B87" s="18" t="s">
        <v>16</v>
      </c>
      <c r="C87" s="17" t="s">
        <v>135</v>
      </c>
      <c r="D87" s="17" t="s">
        <v>131</v>
      </c>
      <c r="E87" s="19" t="s">
        <v>30</v>
      </c>
      <c r="F87" s="20">
        <v>44409</v>
      </c>
      <c r="G87" s="21">
        <v>15000</v>
      </c>
      <c r="H87" s="22">
        <v>0</v>
      </c>
      <c r="I87" s="21">
        <v>15000</v>
      </c>
      <c r="J87" s="21">
        <v>430.5</v>
      </c>
      <c r="K87" s="21">
        <v>0</v>
      </c>
      <c r="L87" s="21">
        <v>456</v>
      </c>
      <c r="M87" s="23">
        <v>25</v>
      </c>
      <c r="N87" s="21">
        <f t="shared" si="2"/>
        <v>911.5</v>
      </c>
      <c r="O87" s="21">
        <f t="shared" si="3"/>
        <v>14088.5</v>
      </c>
      <c r="Q87" s="27"/>
    </row>
    <row r="88" spans="1:17" ht="11.25" customHeight="1" x14ac:dyDescent="0.25">
      <c r="A88" s="17" t="s">
        <v>151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25000</v>
      </c>
      <c r="H88" s="22">
        <v>0</v>
      </c>
      <c r="I88" s="21">
        <v>25000</v>
      </c>
      <c r="J88" s="21">
        <v>717.5</v>
      </c>
      <c r="K88" s="21">
        <v>0</v>
      </c>
      <c r="L88" s="21">
        <v>760</v>
      </c>
      <c r="M88" s="23">
        <v>4518.95</v>
      </c>
      <c r="N88" s="21">
        <f t="shared" si="2"/>
        <v>5996.45</v>
      </c>
      <c r="O88" s="21">
        <f t="shared" si="3"/>
        <v>19003.55</v>
      </c>
      <c r="Q88" s="27"/>
    </row>
    <row r="89" spans="1:17" ht="11.25" customHeight="1" x14ac:dyDescent="0.25">
      <c r="A89" s="17" t="s">
        <v>152</v>
      </c>
      <c r="B89" s="18" t="s">
        <v>28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475</v>
      </c>
      <c r="N89" s="21">
        <f t="shared" si="2"/>
        <v>2543.5</v>
      </c>
      <c r="O89" s="21">
        <f t="shared" si="3"/>
        <v>32456.5</v>
      </c>
      <c r="Q89" s="27"/>
    </row>
    <row r="90" spans="1:17" ht="11.25" customHeight="1" x14ac:dyDescent="0.25">
      <c r="A90" s="17" t="s">
        <v>153</v>
      </c>
      <c r="B90" s="18" t="s">
        <v>16</v>
      </c>
      <c r="C90" s="17" t="s">
        <v>92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9301.44</v>
      </c>
      <c r="N90" s="21">
        <f t="shared" si="2"/>
        <v>11369.94</v>
      </c>
      <c r="O90" s="21">
        <f t="shared" si="3"/>
        <v>23630.059999999998</v>
      </c>
      <c r="Q90" s="27"/>
    </row>
    <row r="91" spans="1:17" ht="11.25" customHeight="1" x14ac:dyDescent="0.25">
      <c r="A91" s="17" t="s">
        <v>154</v>
      </c>
      <c r="B91" s="18" t="s">
        <v>16</v>
      </c>
      <c r="C91" s="17" t="s">
        <v>92</v>
      </c>
      <c r="D91" s="17" t="s">
        <v>131</v>
      </c>
      <c r="E91" s="19" t="s">
        <v>44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1">
        <v>10187.52</v>
      </c>
      <c r="N91" s="21">
        <f t="shared" si="2"/>
        <v>12256.02</v>
      </c>
      <c r="O91" s="21">
        <f t="shared" si="3"/>
        <v>22743.98</v>
      </c>
      <c r="Q91" s="27"/>
    </row>
    <row r="92" spans="1:17" ht="11.25" customHeight="1" x14ac:dyDescent="0.25">
      <c r="A92" s="17" t="s">
        <v>155</v>
      </c>
      <c r="B92" s="18" t="s">
        <v>16</v>
      </c>
      <c r="C92" s="17" t="s">
        <v>66</v>
      </c>
      <c r="D92" s="17" t="s">
        <v>131</v>
      </c>
      <c r="E92" s="19" t="s">
        <v>44</v>
      </c>
      <c r="F92" s="20">
        <v>39448</v>
      </c>
      <c r="G92" s="21">
        <v>35000</v>
      </c>
      <c r="H92" s="22">
        <v>0</v>
      </c>
      <c r="I92" s="21">
        <v>35000</v>
      </c>
      <c r="J92" s="21">
        <v>1004.5</v>
      </c>
      <c r="K92" s="21">
        <v>0</v>
      </c>
      <c r="L92" s="21">
        <v>1064</v>
      </c>
      <c r="M92" s="23">
        <v>2175</v>
      </c>
      <c r="N92" s="21">
        <f t="shared" si="2"/>
        <v>4243.5</v>
      </c>
      <c r="O92" s="21">
        <f t="shared" si="3"/>
        <v>30756.5</v>
      </c>
      <c r="Q92" s="27"/>
    </row>
    <row r="93" spans="1:17" ht="11.25" customHeight="1" x14ac:dyDescent="0.25">
      <c r="A93" s="17" t="s">
        <v>428</v>
      </c>
      <c r="B93" s="18" t="s">
        <v>16</v>
      </c>
      <c r="C93" s="17" t="s">
        <v>135</v>
      </c>
      <c r="D93" s="17" t="s">
        <v>131</v>
      </c>
      <c r="E93" s="19" t="s">
        <v>30</v>
      </c>
      <c r="F93" s="20">
        <v>39448</v>
      </c>
      <c r="G93" s="21">
        <v>15000</v>
      </c>
      <c r="H93" s="17">
        <v>0</v>
      </c>
      <c r="I93" s="21">
        <f t="shared" ref="I93:I94" si="4">G93+H93</f>
        <v>15000</v>
      </c>
      <c r="J93" s="17">
        <v>430.5</v>
      </c>
      <c r="K93" s="21">
        <v>0</v>
      </c>
      <c r="L93" s="21">
        <v>456</v>
      </c>
      <c r="M93" s="17">
        <v>125</v>
      </c>
      <c r="N93" s="21">
        <f t="shared" si="2"/>
        <v>1011.5</v>
      </c>
      <c r="O93" s="21">
        <f t="shared" si="3"/>
        <v>13988.5</v>
      </c>
      <c r="Q93" s="27"/>
    </row>
    <row r="94" spans="1:17" ht="11.25" customHeight="1" x14ac:dyDescent="0.25">
      <c r="A94" s="17" t="s">
        <v>429</v>
      </c>
      <c r="B94" s="18" t="s">
        <v>16</v>
      </c>
      <c r="C94" s="17" t="s">
        <v>135</v>
      </c>
      <c r="D94" s="17" t="s">
        <v>131</v>
      </c>
      <c r="E94" s="19" t="s">
        <v>30</v>
      </c>
      <c r="F94" s="20">
        <v>39508</v>
      </c>
      <c r="G94" s="21">
        <v>15000</v>
      </c>
      <c r="H94" s="17">
        <v>0</v>
      </c>
      <c r="I94" s="21">
        <f t="shared" si="4"/>
        <v>15000</v>
      </c>
      <c r="J94" s="17">
        <v>430.5</v>
      </c>
      <c r="K94" s="21">
        <v>0</v>
      </c>
      <c r="L94" s="21">
        <v>456</v>
      </c>
      <c r="M94" s="23">
        <v>25</v>
      </c>
      <c r="N94" s="21">
        <f t="shared" si="2"/>
        <v>911.5</v>
      </c>
      <c r="O94" s="21">
        <f t="shared" si="3"/>
        <v>14088.5</v>
      </c>
      <c r="Q94" s="27"/>
    </row>
    <row r="95" spans="1:17" ht="11.25" customHeight="1" x14ac:dyDescent="0.25">
      <c r="A95" s="17" t="s">
        <v>156</v>
      </c>
      <c r="B95" s="18" t="s">
        <v>28</v>
      </c>
      <c r="C95" s="17" t="s">
        <v>62</v>
      </c>
      <c r="D95" s="17" t="s">
        <v>157</v>
      </c>
      <c r="E95" s="19" t="s">
        <v>44</v>
      </c>
      <c r="F95" s="20">
        <v>40087</v>
      </c>
      <c r="G95" s="21">
        <v>44000</v>
      </c>
      <c r="H95" s="22">
        <v>0</v>
      </c>
      <c r="I95" s="21">
        <v>44000</v>
      </c>
      <c r="J95" s="21">
        <v>1262.8</v>
      </c>
      <c r="K95" s="17">
        <v>749.87</v>
      </c>
      <c r="L95" s="21">
        <v>1337.6</v>
      </c>
      <c r="M95" s="21">
        <v>6683.63</v>
      </c>
      <c r="N95" s="21">
        <f t="shared" si="2"/>
        <v>10033.9</v>
      </c>
      <c r="O95" s="21">
        <f t="shared" si="3"/>
        <v>33966.1</v>
      </c>
      <c r="Q95" s="27"/>
    </row>
    <row r="96" spans="1:17" ht="11.25" customHeight="1" x14ac:dyDescent="0.25">
      <c r="A96" s="17" t="s">
        <v>158</v>
      </c>
      <c r="B96" s="18" t="s">
        <v>16</v>
      </c>
      <c r="C96" s="17" t="s">
        <v>92</v>
      </c>
      <c r="D96" s="17" t="s">
        <v>157</v>
      </c>
      <c r="E96" s="19" t="s">
        <v>44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6888.17</v>
      </c>
      <c r="N96" s="21">
        <f t="shared" si="2"/>
        <v>8365.67</v>
      </c>
      <c r="O96" s="21">
        <f t="shared" si="3"/>
        <v>16634.330000000002</v>
      </c>
      <c r="Q96" s="27"/>
    </row>
    <row r="97" spans="1:17" ht="11.25" customHeight="1" x14ac:dyDescent="0.25">
      <c r="A97" s="17" t="s">
        <v>159</v>
      </c>
      <c r="B97" s="18" t="s">
        <v>16</v>
      </c>
      <c r="C97" s="17" t="s">
        <v>92</v>
      </c>
      <c r="D97" s="17" t="s">
        <v>157</v>
      </c>
      <c r="E97" s="19" t="s">
        <v>30</v>
      </c>
      <c r="F97" s="20">
        <v>44409</v>
      </c>
      <c r="G97" s="21">
        <v>25000</v>
      </c>
      <c r="H97" s="22">
        <v>0</v>
      </c>
      <c r="I97" s="21">
        <v>25000</v>
      </c>
      <c r="J97" s="21">
        <v>717.5</v>
      </c>
      <c r="K97" s="21">
        <v>0</v>
      </c>
      <c r="L97" s="21">
        <v>760</v>
      </c>
      <c r="M97" s="23">
        <v>25</v>
      </c>
      <c r="N97" s="21">
        <f t="shared" si="2"/>
        <v>1502.5</v>
      </c>
      <c r="O97" s="21">
        <f t="shared" si="3"/>
        <v>23497.5</v>
      </c>
      <c r="Q97" s="27"/>
    </row>
    <row r="98" spans="1:17" ht="11.25" customHeight="1" x14ac:dyDescent="0.25">
      <c r="A98" s="17" t="s">
        <v>160</v>
      </c>
      <c r="B98" s="18" t="s">
        <v>16</v>
      </c>
      <c r="C98" s="17" t="s">
        <v>92</v>
      </c>
      <c r="D98" s="17" t="s">
        <v>157</v>
      </c>
      <c r="E98" s="19" t="s">
        <v>30</v>
      </c>
      <c r="F98" s="20">
        <v>39448</v>
      </c>
      <c r="G98" s="21">
        <v>25000</v>
      </c>
      <c r="H98" s="22">
        <v>0</v>
      </c>
      <c r="I98" s="21">
        <v>25000</v>
      </c>
      <c r="J98" s="21">
        <v>717.5</v>
      </c>
      <c r="K98" s="21">
        <v>0</v>
      </c>
      <c r="L98" s="21">
        <v>760</v>
      </c>
      <c r="M98" s="23">
        <v>225</v>
      </c>
      <c r="N98" s="21">
        <f t="shared" si="2"/>
        <v>1702.5</v>
      </c>
      <c r="O98" s="21">
        <f t="shared" si="3"/>
        <v>23297.5</v>
      </c>
      <c r="Q98" s="27"/>
    </row>
    <row r="99" spans="1:17" ht="11.25" customHeight="1" x14ac:dyDescent="0.25">
      <c r="A99" s="17" t="s">
        <v>161</v>
      </c>
      <c r="B99" s="18" t="s">
        <v>28</v>
      </c>
      <c r="C99" s="17" t="s">
        <v>33</v>
      </c>
      <c r="D99" s="17" t="s">
        <v>157</v>
      </c>
      <c r="E99" s="19" t="s">
        <v>44</v>
      </c>
      <c r="F99" s="20">
        <v>39448</v>
      </c>
      <c r="G99" s="21">
        <v>21000</v>
      </c>
      <c r="H99" s="22">
        <v>0</v>
      </c>
      <c r="I99" s="21">
        <v>21000</v>
      </c>
      <c r="J99" s="17">
        <v>602.70000000000005</v>
      </c>
      <c r="K99" s="21">
        <v>0</v>
      </c>
      <c r="L99" s="17">
        <v>638.4</v>
      </c>
      <c r="M99" s="21">
        <v>1355</v>
      </c>
      <c r="N99" s="21">
        <f t="shared" si="2"/>
        <v>2596.1</v>
      </c>
      <c r="O99" s="21">
        <f t="shared" si="3"/>
        <v>18403.900000000001</v>
      </c>
      <c r="Q99" s="27"/>
    </row>
    <row r="100" spans="1:17" ht="11.25" customHeight="1" x14ac:dyDescent="0.25">
      <c r="A100" s="17" t="s">
        <v>162</v>
      </c>
      <c r="B100" s="18" t="s">
        <v>28</v>
      </c>
      <c r="C100" s="17" t="s">
        <v>33</v>
      </c>
      <c r="D100" s="17" t="s">
        <v>157</v>
      </c>
      <c r="E100" s="19" t="s">
        <v>44</v>
      </c>
      <c r="F100" s="20">
        <v>39448</v>
      </c>
      <c r="G100" s="21">
        <v>21000</v>
      </c>
      <c r="H100" s="22">
        <v>0</v>
      </c>
      <c r="I100" s="21">
        <v>21000</v>
      </c>
      <c r="J100" s="21">
        <v>602.70000000000005</v>
      </c>
      <c r="K100" s="21">
        <v>0</v>
      </c>
      <c r="L100" s="21">
        <v>638.4</v>
      </c>
      <c r="M100" s="23">
        <v>7030.56</v>
      </c>
      <c r="N100" s="21">
        <f t="shared" si="2"/>
        <v>8271.66</v>
      </c>
      <c r="O100" s="21">
        <f t="shared" si="3"/>
        <v>12728.34</v>
      </c>
      <c r="Q100" s="27"/>
    </row>
    <row r="101" spans="1:17" ht="11.25" customHeight="1" x14ac:dyDescent="0.25">
      <c r="A101" s="17" t="s">
        <v>163</v>
      </c>
      <c r="B101" s="18" t="s">
        <v>16</v>
      </c>
      <c r="C101" s="17" t="s">
        <v>135</v>
      </c>
      <c r="D101" s="17" t="s">
        <v>157</v>
      </c>
      <c r="E101" s="19" t="s">
        <v>30</v>
      </c>
      <c r="F101" s="20">
        <v>39569</v>
      </c>
      <c r="G101" s="21">
        <v>15000</v>
      </c>
      <c r="H101" s="22">
        <v>0</v>
      </c>
      <c r="I101" s="21">
        <v>15000</v>
      </c>
      <c r="J101" s="17">
        <v>430.5</v>
      </c>
      <c r="K101" s="21">
        <v>0</v>
      </c>
      <c r="L101" s="21">
        <v>456</v>
      </c>
      <c r="M101" s="17">
        <v>125</v>
      </c>
      <c r="N101" s="21">
        <f t="shared" si="2"/>
        <v>1011.5</v>
      </c>
      <c r="O101" s="21">
        <f t="shared" si="3"/>
        <v>13988.5</v>
      </c>
      <c r="Q101" s="27"/>
    </row>
    <row r="102" spans="1:17" ht="11.25" customHeight="1" x14ac:dyDescent="0.25">
      <c r="A102" s="17" t="s">
        <v>164</v>
      </c>
      <c r="B102" s="18" t="s">
        <v>16</v>
      </c>
      <c r="C102" s="17" t="s">
        <v>135</v>
      </c>
      <c r="D102" s="17" t="s">
        <v>157</v>
      </c>
      <c r="E102" s="19" t="s">
        <v>44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125</v>
      </c>
      <c r="N102" s="21">
        <f t="shared" si="2"/>
        <v>1011.5</v>
      </c>
      <c r="O102" s="21">
        <f t="shared" si="3"/>
        <v>13988.5</v>
      </c>
      <c r="Q102" s="27"/>
    </row>
    <row r="103" spans="1:17" ht="11.25" customHeight="1" x14ac:dyDescent="0.25">
      <c r="A103" s="17" t="s">
        <v>165</v>
      </c>
      <c r="B103" s="18" t="s">
        <v>16</v>
      </c>
      <c r="C103" s="17" t="s">
        <v>92</v>
      </c>
      <c r="D103" s="17" t="s">
        <v>157</v>
      </c>
      <c r="E103" s="19" t="s">
        <v>44</v>
      </c>
      <c r="F103" s="20">
        <v>39448</v>
      </c>
      <c r="G103" s="21">
        <v>25000</v>
      </c>
      <c r="H103" s="22">
        <v>0</v>
      </c>
      <c r="I103" s="21">
        <v>25000</v>
      </c>
      <c r="J103" s="17">
        <v>717.5</v>
      </c>
      <c r="K103" s="21">
        <v>0</v>
      </c>
      <c r="L103" s="21">
        <v>760</v>
      </c>
      <c r="M103" s="21">
        <v>1125</v>
      </c>
      <c r="N103" s="21">
        <f t="shared" si="2"/>
        <v>2602.5</v>
      </c>
      <c r="O103" s="21">
        <f t="shared" si="3"/>
        <v>22397.5</v>
      </c>
      <c r="Q103" s="27"/>
    </row>
    <row r="104" spans="1:17" ht="11.25" customHeight="1" x14ac:dyDescent="0.25">
      <c r="A104" s="17" t="s">
        <v>166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39448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225</v>
      </c>
      <c r="N104" s="21">
        <f t="shared" si="2"/>
        <v>1111.5</v>
      </c>
      <c r="O104" s="21">
        <f t="shared" si="3"/>
        <v>13888.5</v>
      </c>
      <c r="Q104" s="27"/>
    </row>
    <row r="105" spans="1:17" ht="11.25" customHeight="1" x14ac:dyDescent="0.25">
      <c r="A105" s="17" t="s">
        <v>167</v>
      </c>
      <c r="B105" s="18" t="s">
        <v>16</v>
      </c>
      <c r="C105" s="17" t="s">
        <v>135</v>
      </c>
      <c r="D105" s="17" t="s">
        <v>157</v>
      </c>
      <c r="E105" s="19" t="s">
        <v>44</v>
      </c>
      <c r="F105" s="20">
        <v>40087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345</v>
      </c>
      <c r="N105" s="21">
        <f t="shared" si="2"/>
        <v>1231.5</v>
      </c>
      <c r="O105" s="21">
        <f t="shared" si="3"/>
        <v>13768.5</v>
      </c>
      <c r="Q105" s="27"/>
    </row>
    <row r="106" spans="1:17" ht="11.25" customHeight="1" x14ac:dyDescent="0.25">
      <c r="A106" s="17" t="s">
        <v>168</v>
      </c>
      <c r="B106" s="18" t="s">
        <v>16</v>
      </c>
      <c r="C106" s="17" t="s">
        <v>135</v>
      </c>
      <c r="D106" s="17" t="s">
        <v>157</v>
      </c>
      <c r="E106" s="19" t="s">
        <v>44</v>
      </c>
      <c r="F106" s="20">
        <v>40087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1940.46</v>
      </c>
      <c r="N106" s="21">
        <f t="shared" si="2"/>
        <v>2826.96</v>
      </c>
      <c r="O106" s="21">
        <f t="shared" si="3"/>
        <v>12173.04</v>
      </c>
      <c r="Q106" s="27"/>
    </row>
    <row r="107" spans="1:17" ht="11.25" customHeight="1" x14ac:dyDescent="0.25">
      <c r="A107" s="17" t="s">
        <v>169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1940.46</v>
      </c>
      <c r="N107" s="21">
        <f t="shared" si="2"/>
        <v>2826.96</v>
      </c>
      <c r="O107" s="21">
        <f t="shared" si="3"/>
        <v>12173.04</v>
      </c>
      <c r="Q107" s="27"/>
    </row>
    <row r="108" spans="1:17" ht="11.25" customHeight="1" x14ac:dyDescent="0.25">
      <c r="A108" s="17" t="s">
        <v>170</v>
      </c>
      <c r="B108" s="18" t="s">
        <v>16</v>
      </c>
      <c r="C108" s="17" t="s">
        <v>135</v>
      </c>
      <c r="D108" s="17" t="s">
        <v>157</v>
      </c>
      <c r="E108" s="19" t="s">
        <v>30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5582.8</v>
      </c>
      <c r="N108" s="21">
        <f t="shared" si="2"/>
        <v>6469.3</v>
      </c>
      <c r="O108" s="21">
        <f t="shared" si="3"/>
        <v>8530.7000000000007</v>
      </c>
      <c r="Q108" s="27"/>
    </row>
    <row r="109" spans="1:17" ht="11.25" customHeight="1" x14ac:dyDescent="0.25">
      <c r="A109" s="17" t="s">
        <v>171</v>
      </c>
      <c r="B109" s="18" t="s">
        <v>16</v>
      </c>
      <c r="C109" s="17" t="s">
        <v>135</v>
      </c>
      <c r="D109" s="17" t="s">
        <v>157</v>
      </c>
      <c r="E109" s="19" t="s">
        <v>30</v>
      </c>
      <c r="F109" s="20">
        <v>44621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25</v>
      </c>
      <c r="N109" s="21">
        <f t="shared" si="2"/>
        <v>911.5</v>
      </c>
      <c r="O109" s="21">
        <f t="shared" si="3"/>
        <v>14088.5</v>
      </c>
      <c r="Q109" s="27"/>
    </row>
    <row r="110" spans="1:17" ht="11.25" customHeight="1" x14ac:dyDescent="0.25">
      <c r="A110" s="17" t="s">
        <v>172</v>
      </c>
      <c r="B110" s="18" t="s">
        <v>16</v>
      </c>
      <c r="C110" s="17" t="s">
        <v>135</v>
      </c>
      <c r="D110" s="17" t="s">
        <v>157</v>
      </c>
      <c r="E110" s="19" t="s">
        <v>44</v>
      </c>
      <c r="F110" s="20">
        <v>39448</v>
      </c>
      <c r="G110" s="21">
        <v>15000</v>
      </c>
      <c r="H110" s="22">
        <v>0</v>
      </c>
      <c r="I110" s="21">
        <v>15000</v>
      </c>
      <c r="J110" s="21">
        <v>430.5</v>
      </c>
      <c r="K110" s="21">
        <v>0</v>
      </c>
      <c r="L110" s="21">
        <v>456</v>
      </c>
      <c r="M110" s="23">
        <v>125</v>
      </c>
      <c r="N110" s="21">
        <f t="shared" si="2"/>
        <v>1011.5</v>
      </c>
      <c r="O110" s="21">
        <f t="shared" si="3"/>
        <v>13988.5</v>
      </c>
      <c r="Q110" s="27"/>
    </row>
    <row r="111" spans="1:17" ht="11.25" customHeight="1" x14ac:dyDescent="0.25">
      <c r="A111" s="17" t="s">
        <v>239</v>
      </c>
      <c r="B111" s="18" t="s">
        <v>16</v>
      </c>
      <c r="C111" s="17" t="s">
        <v>129</v>
      </c>
      <c r="D111" s="17" t="s">
        <v>157</v>
      </c>
      <c r="E111" s="19" t="s">
        <v>30</v>
      </c>
      <c r="F111" s="20">
        <v>44866</v>
      </c>
      <c r="G111" s="21">
        <v>13500</v>
      </c>
      <c r="H111" s="22">
        <v>0</v>
      </c>
      <c r="I111" s="21">
        <v>13500</v>
      </c>
      <c r="J111" s="21">
        <v>387.45</v>
      </c>
      <c r="K111" s="21">
        <v>0</v>
      </c>
      <c r="L111" s="21">
        <v>410.4</v>
      </c>
      <c r="M111" s="23">
        <v>25</v>
      </c>
      <c r="N111" s="21">
        <f t="shared" si="2"/>
        <v>822.84999999999991</v>
      </c>
      <c r="O111" s="21">
        <f t="shared" si="3"/>
        <v>12677.15</v>
      </c>
      <c r="Q111" s="27"/>
    </row>
    <row r="112" spans="1:17" ht="11.25" customHeight="1" x14ac:dyDescent="0.25">
      <c r="A112" s="17" t="s">
        <v>173</v>
      </c>
      <c r="B112" s="18" t="s">
        <v>16</v>
      </c>
      <c r="C112" s="17" t="s">
        <v>129</v>
      </c>
      <c r="D112" s="17" t="s">
        <v>157</v>
      </c>
      <c r="E112" s="19" t="s">
        <v>30</v>
      </c>
      <c r="F112" s="20">
        <v>39448</v>
      </c>
      <c r="G112" s="21">
        <v>13500</v>
      </c>
      <c r="H112" s="22">
        <v>0</v>
      </c>
      <c r="I112" s="21">
        <v>13500</v>
      </c>
      <c r="J112" s="21">
        <v>387.45</v>
      </c>
      <c r="K112" s="21">
        <v>0</v>
      </c>
      <c r="L112" s="21">
        <v>410.4</v>
      </c>
      <c r="M112" s="23">
        <v>10191.030000000001</v>
      </c>
      <c r="N112" s="21">
        <f t="shared" si="2"/>
        <v>10988.880000000001</v>
      </c>
      <c r="O112" s="21">
        <f t="shared" si="3"/>
        <v>2511.119999999999</v>
      </c>
      <c r="Q112" s="27"/>
    </row>
    <row r="113" spans="1:17" ht="11.25" customHeight="1" x14ac:dyDescent="0.25">
      <c r="A113" s="17" t="s">
        <v>174</v>
      </c>
      <c r="B113" s="18" t="s">
        <v>16</v>
      </c>
      <c r="C113" s="17" t="s">
        <v>92</v>
      </c>
      <c r="D113" s="17" t="s">
        <v>175</v>
      </c>
      <c r="E113" s="19" t="s">
        <v>30</v>
      </c>
      <c r="F113" s="20">
        <v>44409</v>
      </c>
      <c r="G113" s="21">
        <v>25000</v>
      </c>
      <c r="H113" s="22">
        <v>0</v>
      </c>
      <c r="I113" s="21">
        <v>25000</v>
      </c>
      <c r="J113" s="21">
        <v>717.5</v>
      </c>
      <c r="K113" s="21">
        <v>0</v>
      </c>
      <c r="L113" s="21">
        <v>760</v>
      </c>
      <c r="M113" s="23">
        <v>25</v>
      </c>
      <c r="N113" s="21">
        <f t="shared" si="2"/>
        <v>1502.5</v>
      </c>
      <c r="O113" s="21">
        <f t="shared" si="3"/>
        <v>23497.5</v>
      </c>
      <c r="Q113" s="27"/>
    </row>
    <row r="114" spans="1:17" ht="11.25" customHeight="1" x14ac:dyDescent="0.25">
      <c r="A114" s="17" t="s">
        <v>176</v>
      </c>
      <c r="B114" s="18" t="s">
        <v>16</v>
      </c>
      <c r="C114" s="17" t="s">
        <v>92</v>
      </c>
      <c r="D114" s="17" t="s">
        <v>175</v>
      </c>
      <c r="E114" s="19" t="s">
        <v>30</v>
      </c>
      <c r="F114" s="20">
        <v>44409</v>
      </c>
      <c r="G114" s="21">
        <v>25000</v>
      </c>
      <c r="H114" s="22">
        <v>0</v>
      </c>
      <c r="I114" s="21">
        <v>25000</v>
      </c>
      <c r="J114" s="21">
        <v>717.5</v>
      </c>
      <c r="K114" s="21">
        <v>0</v>
      </c>
      <c r="L114" s="21">
        <v>760</v>
      </c>
      <c r="M114" s="23">
        <v>25</v>
      </c>
      <c r="N114" s="21">
        <f t="shared" si="2"/>
        <v>1502.5</v>
      </c>
      <c r="O114" s="21">
        <f t="shared" si="3"/>
        <v>23497.5</v>
      </c>
      <c r="Q114" s="27"/>
    </row>
    <row r="115" spans="1:17" ht="11.25" customHeight="1" x14ac:dyDescent="0.25">
      <c r="A115" s="17" t="s">
        <v>177</v>
      </c>
      <c r="B115" s="18" t="s">
        <v>16</v>
      </c>
      <c r="C115" s="17" t="s">
        <v>135</v>
      </c>
      <c r="D115" s="17" t="s">
        <v>175</v>
      </c>
      <c r="E115" s="19" t="s">
        <v>44</v>
      </c>
      <c r="F115" s="20">
        <v>44166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1840.46</v>
      </c>
      <c r="N115" s="21">
        <f t="shared" si="2"/>
        <v>2726.96</v>
      </c>
      <c r="O115" s="21">
        <f t="shared" si="3"/>
        <v>12273.04</v>
      </c>
      <c r="Q115" s="27"/>
    </row>
    <row r="116" spans="1:17" ht="11.25" customHeight="1" x14ac:dyDescent="0.25">
      <c r="A116" s="17" t="s">
        <v>178</v>
      </c>
      <c r="B116" s="18" t="s">
        <v>28</v>
      </c>
      <c r="C116" s="17" t="s">
        <v>135</v>
      </c>
      <c r="D116" s="17" t="s">
        <v>175</v>
      </c>
      <c r="E116" s="19" t="s">
        <v>30</v>
      </c>
      <c r="F116" s="20">
        <v>44501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179</v>
      </c>
      <c r="B117" s="18" t="s">
        <v>16</v>
      </c>
      <c r="C117" s="17" t="s">
        <v>135</v>
      </c>
      <c r="D117" s="17" t="s">
        <v>175</v>
      </c>
      <c r="E117" s="19" t="s">
        <v>30</v>
      </c>
      <c r="F117" s="20">
        <v>44501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17" t="s">
        <v>180</v>
      </c>
      <c r="B118" s="18" t="s">
        <v>16</v>
      </c>
      <c r="C118" s="17" t="s">
        <v>135</v>
      </c>
      <c r="D118" s="17" t="s">
        <v>175</v>
      </c>
      <c r="E118" s="19" t="s">
        <v>30</v>
      </c>
      <c r="F118" s="20">
        <v>44531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181</v>
      </c>
      <c r="B119" s="18" t="s">
        <v>16</v>
      </c>
      <c r="C119" s="17" t="s">
        <v>66</v>
      </c>
      <c r="D119" s="17" t="s">
        <v>182</v>
      </c>
      <c r="E119" s="19" t="s">
        <v>30</v>
      </c>
      <c r="F119" s="20">
        <v>39448</v>
      </c>
      <c r="G119" s="21">
        <v>35000</v>
      </c>
      <c r="H119" s="22">
        <v>0</v>
      </c>
      <c r="I119" s="21">
        <v>35000</v>
      </c>
      <c r="J119" s="21">
        <v>1004.5</v>
      </c>
      <c r="K119" s="21">
        <v>0</v>
      </c>
      <c r="L119" s="21">
        <v>1064</v>
      </c>
      <c r="M119" s="23">
        <v>17511.39</v>
      </c>
      <c r="N119" s="21">
        <f t="shared" si="2"/>
        <v>19579.89</v>
      </c>
      <c r="O119" s="21">
        <f t="shared" si="3"/>
        <v>15420.11</v>
      </c>
      <c r="Q119" s="27"/>
    </row>
    <row r="120" spans="1:17" ht="11.25" customHeight="1" x14ac:dyDescent="0.25">
      <c r="A120" s="17" t="s">
        <v>183</v>
      </c>
      <c r="B120" s="18" t="s">
        <v>16</v>
      </c>
      <c r="C120" s="17" t="s">
        <v>135</v>
      </c>
      <c r="D120" s="17" t="s">
        <v>182</v>
      </c>
      <c r="E120" s="19" t="s">
        <v>44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1740.46</v>
      </c>
      <c r="N120" s="21">
        <f t="shared" si="2"/>
        <v>2626.96</v>
      </c>
      <c r="O120" s="21">
        <f t="shared" si="3"/>
        <v>12373.04</v>
      </c>
      <c r="Q120" s="27"/>
    </row>
    <row r="121" spans="1:17" ht="11.25" customHeight="1" x14ac:dyDescent="0.25">
      <c r="A121" s="17" t="s">
        <v>466</v>
      </c>
      <c r="B121" s="18" t="s">
        <v>28</v>
      </c>
      <c r="C121" s="17" t="s">
        <v>33</v>
      </c>
      <c r="D121" s="17" t="s">
        <v>467</v>
      </c>
      <c r="E121" s="19" t="s">
        <v>30</v>
      </c>
      <c r="F121" s="20">
        <v>37043</v>
      </c>
      <c r="G121" s="21">
        <v>21000</v>
      </c>
      <c r="H121" s="22">
        <v>0</v>
      </c>
      <c r="I121" s="21">
        <v>21000</v>
      </c>
      <c r="J121" s="21">
        <v>602.70000000000005</v>
      </c>
      <c r="K121" s="21">
        <v>0</v>
      </c>
      <c r="L121" s="21">
        <v>638.4</v>
      </c>
      <c r="M121" s="23">
        <v>25</v>
      </c>
      <c r="N121" s="21">
        <f t="shared" si="2"/>
        <v>1266.0999999999999</v>
      </c>
      <c r="O121" s="21">
        <f t="shared" si="3"/>
        <v>19733.900000000001</v>
      </c>
      <c r="Q121" s="27"/>
    </row>
    <row r="122" spans="1:17" ht="11.25" customHeight="1" x14ac:dyDescent="0.25">
      <c r="A122" s="17" t="s">
        <v>184</v>
      </c>
      <c r="B122" s="18" t="s">
        <v>16</v>
      </c>
      <c r="C122" s="17" t="s">
        <v>92</v>
      </c>
      <c r="D122" s="17" t="s">
        <v>185</v>
      </c>
      <c r="E122" s="19" t="s">
        <v>30</v>
      </c>
      <c r="F122" s="20">
        <v>44531</v>
      </c>
      <c r="G122" s="21">
        <v>25000</v>
      </c>
      <c r="H122" s="22">
        <v>0</v>
      </c>
      <c r="I122" s="21">
        <v>25000</v>
      </c>
      <c r="J122" s="21">
        <v>717.5</v>
      </c>
      <c r="K122" s="21">
        <v>0</v>
      </c>
      <c r="L122" s="21">
        <v>760</v>
      </c>
      <c r="M122" s="23">
        <v>25</v>
      </c>
      <c r="N122" s="21">
        <f t="shared" si="2"/>
        <v>1502.5</v>
      </c>
      <c r="O122" s="21">
        <f t="shared" si="3"/>
        <v>23497.5</v>
      </c>
      <c r="Q122" s="27"/>
    </row>
    <row r="123" spans="1:17" ht="11.25" customHeight="1" x14ac:dyDescent="0.25">
      <c r="A123" s="17" t="s">
        <v>186</v>
      </c>
      <c r="B123" s="18" t="s">
        <v>16</v>
      </c>
      <c r="C123" s="17" t="s">
        <v>135</v>
      </c>
      <c r="D123" s="17" t="s">
        <v>185</v>
      </c>
      <c r="E123" s="19" t="s">
        <v>44</v>
      </c>
      <c r="F123" s="20">
        <v>39448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187</v>
      </c>
      <c r="B124" s="18" t="s">
        <v>16</v>
      </c>
      <c r="C124" s="17" t="s">
        <v>135</v>
      </c>
      <c r="D124" s="17" t="s">
        <v>185</v>
      </c>
      <c r="E124" s="19" t="s">
        <v>30</v>
      </c>
      <c r="F124" s="20">
        <v>39448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3">
        <v>25</v>
      </c>
      <c r="N124" s="21">
        <f t="shared" si="2"/>
        <v>911.5</v>
      </c>
      <c r="O124" s="21">
        <f t="shared" si="3"/>
        <v>14088.5</v>
      </c>
      <c r="Q124" s="27"/>
    </row>
    <row r="125" spans="1:17" ht="11.25" customHeight="1" x14ac:dyDescent="0.25">
      <c r="A125" s="67" t="s">
        <v>188</v>
      </c>
      <c r="B125" s="18" t="s">
        <v>16</v>
      </c>
      <c r="C125" s="17" t="s">
        <v>135</v>
      </c>
      <c r="D125" s="17" t="s">
        <v>185</v>
      </c>
      <c r="E125" s="19" t="s">
        <v>30</v>
      </c>
      <c r="F125" s="20">
        <v>44682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  <c r="Q125" s="27"/>
    </row>
    <row r="126" spans="1:17" ht="11.25" customHeight="1" x14ac:dyDescent="0.25">
      <c r="A126" s="17" t="s">
        <v>189</v>
      </c>
      <c r="B126" s="18" t="s">
        <v>28</v>
      </c>
      <c r="C126" s="17" t="s">
        <v>92</v>
      </c>
      <c r="D126" s="17" t="s">
        <v>190</v>
      </c>
      <c r="E126" s="19" t="s">
        <v>44</v>
      </c>
      <c r="F126" s="20">
        <v>39448</v>
      </c>
      <c r="G126" s="21">
        <v>31106.25</v>
      </c>
      <c r="H126" s="22">
        <v>0</v>
      </c>
      <c r="I126" s="21">
        <v>31106.25</v>
      </c>
      <c r="J126" s="21">
        <v>892.75</v>
      </c>
      <c r="K126" s="21">
        <v>0</v>
      </c>
      <c r="L126" s="21">
        <v>945.63</v>
      </c>
      <c r="M126" s="23">
        <v>1740.46</v>
      </c>
      <c r="N126" s="21">
        <f t="shared" si="2"/>
        <v>3578.84</v>
      </c>
      <c r="O126" s="21">
        <f t="shared" si="3"/>
        <v>27527.41</v>
      </c>
      <c r="Q126" s="27"/>
    </row>
    <row r="127" spans="1:17" ht="11.25" customHeight="1" x14ac:dyDescent="0.25">
      <c r="A127" s="17" t="s">
        <v>191</v>
      </c>
      <c r="B127" s="18" t="s">
        <v>16</v>
      </c>
      <c r="C127" s="17" t="s">
        <v>92</v>
      </c>
      <c r="D127" s="17" t="s">
        <v>190</v>
      </c>
      <c r="E127" s="19" t="s">
        <v>44</v>
      </c>
      <c r="F127" s="20">
        <v>39448</v>
      </c>
      <c r="G127" s="21">
        <v>35000</v>
      </c>
      <c r="H127" s="22">
        <v>0</v>
      </c>
      <c r="I127" s="21">
        <v>35000</v>
      </c>
      <c r="J127" s="21">
        <v>1004.5</v>
      </c>
      <c r="K127" s="21">
        <v>0</v>
      </c>
      <c r="L127" s="21">
        <v>1064</v>
      </c>
      <c r="M127" s="21">
        <v>19715.63</v>
      </c>
      <c r="N127" s="21">
        <f t="shared" si="2"/>
        <v>21784.13</v>
      </c>
      <c r="O127" s="21">
        <f t="shared" si="3"/>
        <v>13215.869999999999</v>
      </c>
    </row>
    <row r="128" spans="1:17" ht="11.25" customHeight="1" x14ac:dyDescent="0.25">
      <c r="A128" s="17" t="s">
        <v>192</v>
      </c>
      <c r="B128" s="18" t="s">
        <v>16</v>
      </c>
      <c r="C128" s="17" t="s">
        <v>92</v>
      </c>
      <c r="D128" s="17" t="s">
        <v>190</v>
      </c>
      <c r="E128" s="19" t="s">
        <v>30</v>
      </c>
      <c r="F128" s="20">
        <v>44105</v>
      </c>
      <c r="G128" s="21">
        <v>25000</v>
      </c>
      <c r="H128" s="22">
        <v>0</v>
      </c>
      <c r="I128" s="21">
        <v>25000</v>
      </c>
      <c r="J128" s="21">
        <v>717.5</v>
      </c>
      <c r="K128" s="21">
        <v>0</v>
      </c>
      <c r="L128" s="21">
        <v>760</v>
      </c>
      <c r="M128" s="23">
        <v>25</v>
      </c>
      <c r="N128" s="21">
        <f t="shared" si="2"/>
        <v>1502.5</v>
      </c>
      <c r="O128" s="21">
        <f t="shared" si="3"/>
        <v>23497.5</v>
      </c>
    </row>
    <row r="129" spans="1:15" ht="11.25" customHeight="1" x14ac:dyDescent="0.25">
      <c r="A129" s="17" t="s">
        <v>193</v>
      </c>
      <c r="B129" s="18" t="s">
        <v>16</v>
      </c>
      <c r="C129" s="17" t="s">
        <v>92</v>
      </c>
      <c r="D129" s="17" t="s">
        <v>190</v>
      </c>
      <c r="E129" s="19" t="s">
        <v>30</v>
      </c>
      <c r="F129" s="20">
        <v>44409</v>
      </c>
      <c r="G129" s="21">
        <v>25000</v>
      </c>
      <c r="H129" s="22">
        <v>0</v>
      </c>
      <c r="I129" s="21">
        <v>25000</v>
      </c>
      <c r="J129" s="21">
        <v>717.5</v>
      </c>
      <c r="K129" s="21">
        <v>0</v>
      </c>
      <c r="L129" s="21">
        <v>760</v>
      </c>
      <c r="M129" s="23">
        <v>25</v>
      </c>
      <c r="N129" s="21">
        <f t="shared" si="2"/>
        <v>1502.5</v>
      </c>
      <c r="O129" s="21">
        <f t="shared" si="3"/>
        <v>23497.5</v>
      </c>
    </row>
    <row r="130" spans="1:15" ht="11.25" customHeight="1" x14ac:dyDescent="0.25">
      <c r="A130" s="17" t="s">
        <v>194</v>
      </c>
      <c r="B130" s="18" t="s">
        <v>16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1740.46</v>
      </c>
      <c r="N130" s="21">
        <f t="shared" si="2"/>
        <v>2626.96</v>
      </c>
      <c r="O130" s="21">
        <f t="shared" si="3"/>
        <v>12373.04</v>
      </c>
    </row>
    <row r="131" spans="1:15" ht="11.25" customHeight="1" x14ac:dyDescent="0.25">
      <c r="A131" s="17" t="s">
        <v>195</v>
      </c>
      <c r="B131" s="18" t="s">
        <v>28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1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196</v>
      </c>
      <c r="B132" s="18" t="s">
        <v>16</v>
      </c>
      <c r="C132" s="17" t="s">
        <v>135</v>
      </c>
      <c r="D132" s="17" t="s">
        <v>190</v>
      </c>
      <c r="E132" s="19" t="s">
        <v>44</v>
      </c>
      <c r="F132" s="20">
        <v>39448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2"/>
        <v>911.5</v>
      </c>
      <c r="O132" s="21">
        <f t="shared" si="3"/>
        <v>14088.5</v>
      </c>
    </row>
    <row r="133" spans="1:15" ht="11.25" customHeight="1" x14ac:dyDescent="0.25">
      <c r="A133" s="17" t="s">
        <v>197</v>
      </c>
      <c r="B133" s="18" t="s">
        <v>16</v>
      </c>
      <c r="C133" s="17" t="s">
        <v>135</v>
      </c>
      <c r="D133" s="17" t="s">
        <v>190</v>
      </c>
      <c r="E133" s="19" t="s">
        <v>44</v>
      </c>
      <c r="F133" s="20">
        <v>39448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2"/>
        <v>911.5</v>
      </c>
      <c r="O133" s="21">
        <f t="shared" si="3"/>
        <v>14088.5</v>
      </c>
    </row>
    <row r="134" spans="1:15" ht="11.25" customHeight="1" x14ac:dyDescent="0.25">
      <c r="A134" s="17" t="s">
        <v>198</v>
      </c>
      <c r="B134" s="18" t="s">
        <v>16</v>
      </c>
      <c r="C134" s="17" t="s">
        <v>470</v>
      </c>
      <c r="D134" s="17" t="s">
        <v>190</v>
      </c>
      <c r="E134" s="19" t="s">
        <v>44</v>
      </c>
      <c r="F134" s="20">
        <v>39448</v>
      </c>
      <c r="G134" s="21">
        <v>35000</v>
      </c>
      <c r="H134" s="22">
        <v>0</v>
      </c>
      <c r="I134" s="21">
        <v>35000</v>
      </c>
      <c r="J134" s="21">
        <v>1004.5</v>
      </c>
      <c r="K134" s="21">
        <v>0</v>
      </c>
      <c r="L134" s="21">
        <v>1064</v>
      </c>
      <c r="M134" s="23">
        <v>1740.46</v>
      </c>
      <c r="N134" s="21">
        <f t="shared" ref="N134:N175" si="5">J134+K134+L134+M134</f>
        <v>3808.96</v>
      </c>
      <c r="O134" s="21">
        <f t="shared" si="3"/>
        <v>31191.040000000001</v>
      </c>
    </row>
    <row r="135" spans="1:15" ht="11.25" customHeight="1" x14ac:dyDescent="0.25">
      <c r="A135" s="17" t="s">
        <v>199</v>
      </c>
      <c r="B135" s="18" t="s">
        <v>16</v>
      </c>
      <c r="C135" s="17" t="s">
        <v>135</v>
      </c>
      <c r="D135" s="17" t="s">
        <v>190</v>
      </c>
      <c r="E135" s="19" t="s">
        <v>44</v>
      </c>
      <c r="F135" s="20">
        <v>39600</v>
      </c>
      <c r="G135" s="21">
        <v>35000</v>
      </c>
      <c r="H135" s="22">
        <v>0</v>
      </c>
      <c r="I135" s="21">
        <v>35000</v>
      </c>
      <c r="J135" s="21">
        <v>1004.5</v>
      </c>
      <c r="K135" s="21">
        <v>0</v>
      </c>
      <c r="L135" s="21">
        <v>1064</v>
      </c>
      <c r="M135" s="23">
        <v>25</v>
      </c>
      <c r="N135" s="21">
        <f t="shared" si="5"/>
        <v>2093.5</v>
      </c>
      <c r="O135" s="21">
        <f t="shared" si="3"/>
        <v>32906.5</v>
      </c>
    </row>
    <row r="136" spans="1:15" ht="11.25" customHeight="1" x14ac:dyDescent="0.25">
      <c r="A136" s="17" t="s">
        <v>200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1740.46</v>
      </c>
      <c r="N136" s="21">
        <f t="shared" si="5"/>
        <v>2626.96</v>
      </c>
      <c r="O136" s="21">
        <f t="shared" ref="O136:O175" si="6">I136-N136</f>
        <v>12373.04</v>
      </c>
    </row>
    <row r="137" spans="1:15" ht="11.25" customHeight="1" x14ac:dyDescent="0.25">
      <c r="A137" s="17" t="s">
        <v>201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43497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202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44105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203</v>
      </c>
      <c r="B139" s="18" t="s">
        <v>16</v>
      </c>
      <c r="C139" s="17" t="s">
        <v>135</v>
      </c>
      <c r="D139" s="17" t="s">
        <v>190</v>
      </c>
      <c r="E139" s="19" t="s">
        <v>30</v>
      </c>
      <c r="F139" s="20">
        <v>44409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204</v>
      </c>
      <c r="B140" s="18" t="s">
        <v>16</v>
      </c>
      <c r="C140" s="17" t="s">
        <v>135</v>
      </c>
      <c r="D140" s="17" t="s">
        <v>190</v>
      </c>
      <c r="E140" s="19" t="s">
        <v>30</v>
      </c>
      <c r="F140" s="20">
        <v>44197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5"/>
        <v>911.5</v>
      </c>
      <c r="O140" s="21">
        <f t="shared" si="6"/>
        <v>14088.5</v>
      </c>
    </row>
    <row r="141" spans="1:15" ht="11.25" customHeight="1" x14ac:dyDescent="0.25">
      <c r="A141" s="17" t="s">
        <v>205</v>
      </c>
      <c r="B141" s="18" t="s">
        <v>28</v>
      </c>
      <c r="C141" s="17" t="s">
        <v>135</v>
      </c>
      <c r="D141" s="17" t="s">
        <v>190</v>
      </c>
      <c r="E141" s="19" t="s">
        <v>30</v>
      </c>
      <c r="F141" s="20">
        <v>44743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5"/>
        <v>911.5</v>
      </c>
      <c r="O141" s="21">
        <f t="shared" si="6"/>
        <v>14088.5</v>
      </c>
    </row>
    <row r="142" spans="1:15" ht="11.25" customHeight="1" x14ac:dyDescent="0.25">
      <c r="A142" s="17" t="s">
        <v>206</v>
      </c>
      <c r="B142" s="18" t="s">
        <v>16</v>
      </c>
      <c r="C142" s="17" t="s">
        <v>92</v>
      </c>
      <c r="D142" s="17" t="s">
        <v>207</v>
      </c>
      <c r="E142" s="19" t="s">
        <v>30</v>
      </c>
      <c r="F142" s="20">
        <v>44075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5"/>
        <v>1502.5</v>
      </c>
      <c r="O142" s="21">
        <f t="shared" si="6"/>
        <v>23497.5</v>
      </c>
    </row>
    <row r="143" spans="1:15" ht="11.25" customHeight="1" x14ac:dyDescent="0.25">
      <c r="A143" s="17" t="s">
        <v>208</v>
      </c>
      <c r="B143" s="18" t="s">
        <v>16</v>
      </c>
      <c r="C143" s="17" t="s">
        <v>92</v>
      </c>
      <c r="D143" s="17" t="s">
        <v>207</v>
      </c>
      <c r="E143" s="19" t="s">
        <v>30</v>
      </c>
      <c r="F143" s="20">
        <v>44105</v>
      </c>
      <c r="G143" s="21">
        <v>25000</v>
      </c>
      <c r="H143" s="22">
        <v>0</v>
      </c>
      <c r="I143" s="21">
        <v>25000</v>
      </c>
      <c r="J143" s="21">
        <v>717.5</v>
      </c>
      <c r="K143" s="21">
        <v>0</v>
      </c>
      <c r="L143" s="21">
        <v>760</v>
      </c>
      <c r="M143" s="23">
        <v>25</v>
      </c>
      <c r="N143" s="21">
        <f t="shared" si="5"/>
        <v>1502.5</v>
      </c>
      <c r="O143" s="21">
        <f t="shared" si="6"/>
        <v>23497.5</v>
      </c>
    </row>
    <row r="144" spans="1:15" ht="11.25" customHeight="1" x14ac:dyDescent="0.25">
      <c r="A144" s="17" t="s">
        <v>209</v>
      </c>
      <c r="B144" s="18" t="s">
        <v>28</v>
      </c>
      <c r="C144" s="17" t="s">
        <v>33</v>
      </c>
      <c r="D144" s="17" t="s">
        <v>207</v>
      </c>
      <c r="E144" s="19" t="s">
        <v>30</v>
      </c>
      <c r="F144" s="20">
        <v>44470</v>
      </c>
      <c r="G144" s="21">
        <v>21000</v>
      </c>
      <c r="H144" s="22">
        <v>0</v>
      </c>
      <c r="I144" s="21">
        <v>21000</v>
      </c>
      <c r="J144" s="21">
        <v>602.70000000000005</v>
      </c>
      <c r="K144" s="21">
        <v>0</v>
      </c>
      <c r="L144" s="21">
        <v>638.4</v>
      </c>
      <c r="M144" s="23">
        <v>25</v>
      </c>
      <c r="N144" s="21">
        <f t="shared" si="5"/>
        <v>1266.0999999999999</v>
      </c>
      <c r="O144" s="21">
        <f t="shared" si="6"/>
        <v>19733.900000000001</v>
      </c>
    </row>
    <row r="145" spans="1:15" ht="11.25" customHeight="1" x14ac:dyDescent="0.25">
      <c r="A145" s="17" t="s">
        <v>210</v>
      </c>
      <c r="B145" s="18" t="s">
        <v>16</v>
      </c>
      <c r="C145" s="17" t="s">
        <v>135</v>
      </c>
      <c r="D145" s="17" t="s">
        <v>207</v>
      </c>
      <c r="E145" s="19" t="s">
        <v>30</v>
      </c>
      <c r="F145" s="20">
        <v>39479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5"/>
        <v>911.5</v>
      </c>
      <c r="O145" s="21">
        <f t="shared" si="6"/>
        <v>14088.5</v>
      </c>
    </row>
    <row r="146" spans="1:15" ht="11.25" customHeight="1" x14ac:dyDescent="0.25">
      <c r="A146" s="17" t="s">
        <v>211</v>
      </c>
      <c r="B146" s="18" t="s">
        <v>16</v>
      </c>
      <c r="C146" s="17" t="s">
        <v>135</v>
      </c>
      <c r="D146" s="17" t="s">
        <v>207</v>
      </c>
      <c r="E146" s="19" t="s">
        <v>44</v>
      </c>
      <c r="F146" s="20">
        <v>44197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212</v>
      </c>
      <c r="B147" s="18" t="s">
        <v>16</v>
      </c>
      <c r="C147" s="17" t="s">
        <v>470</v>
      </c>
      <c r="D147" s="17" t="s">
        <v>207</v>
      </c>
      <c r="E147" s="19" t="s">
        <v>30</v>
      </c>
      <c r="F147" s="20">
        <v>44197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427</v>
      </c>
      <c r="B148" s="18" t="s">
        <v>16</v>
      </c>
      <c r="C148" s="17" t="s">
        <v>135</v>
      </c>
      <c r="D148" s="17" t="s">
        <v>207</v>
      </c>
      <c r="E148" s="19" t="s">
        <v>30</v>
      </c>
      <c r="F148" s="20">
        <v>41487</v>
      </c>
      <c r="G148" s="21">
        <v>15000</v>
      </c>
      <c r="H148" s="17">
        <v>0</v>
      </c>
      <c r="I148" s="21">
        <f t="shared" ref="I148" si="7">G148+H148</f>
        <v>15000</v>
      </c>
      <c r="J148" s="17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213</v>
      </c>
      <c r="B149" s="18" t="s">
        <v>16</v>
      </c>
      <c r="C149" s="17" t="s">
        <v>92</v>
      </c>
      <c r="D149" s="17" t="s">
        <v>214</v>
      </c>
      <c r="E149" s="19" t="s">
        <v>30</v>
      </c>
      <c r="F149" s="20">
        <v>39448</v>
      </c>
      <c r="G149" s="21">
        <v>25000</v>
      </c>
      <c r="H149" s="22">
        <v>0</v>
      </c>
      <c r="I149" s="21">
        <v>25000</v>
      </c>
      <c r="J149" s="21">
        <v>717.5</v>
      </c>
      <c r="K149" s="21">
        <v>0</v>
      </c>
      <c r="L149" s="21">
        <v>760</v>
      </c>
      <c r="M149" s="23">
        <v>25</v>
      </c>
      <c r="N149" s="21">
        <f t="shared" si="5"/>
        <v>1502.5</v>
      </c>
      <c r="O149" s="21">
        <f t="shared" si="6"/>
        <v>23497.5</v>
      </c>
    </row>
    <row r="150" spans="1:15" ht="11.25" customHeight="1" x14ac:dyDescent="0.25">
      <c r="A150" s="17" t="s">
        <v>215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41640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216</v>
      </c>
      <c r="B151" s="18" t="s">
        <v>16</v>
      </c>
      <c r="C151" s="17" t="s">
        <v>135</v>
      </c>
      <c r="D151" s="17" t="s">
        <v>214</v>
      </c>
      <c r="E151" s="19" t="s">
        <v>30</v>
      </c>
      <c r="F151" s="20">
        <v>44531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25</v>
      </c>
      <c r="N151" s="21">
        <f t="shared" si="5"/>
        <v>911.5</v>
      </c>
      <c r="O151" s="21">
        <f t="shared" si="6"/>
        <v>14088.5</v>
      </c>
    </row>
    <row r="152" spans="1:15" ht="11.25" customHeight="1" x14ac:dyDescent="0.25">
      <c r="A152" s="17" t="s">
        <v>217</v>
      </c>
      <c r="B152" s="18" t="s">
        <v>16</v>
      </c>
      <c r="C152" s="17" t="s">
        <v>135</v>
      </c>
      <c r="D152" s="17" t="s">
        <v>214</v>
      </c>
      <c r="E152" s="19" t="s">
        <v>30</v>
      </c>
      <c r="F152" s="20">
        <v>44531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25</v>
      </c>
      <c r="N152" s="21">
        <f t="shared" si="5"/>
        <v>911.5</v>
      </c>
      <c r="O152" s="21">
        <f t="shared" si="6"/>
        <v>14088.5</v>
      </c>
    </row>
    <row r="153" spans="1:15" ht="11.25" customHeight="1" x14ac:dyDescent="0.25">
      <c r="A153" s="17" t="s">
        <v>489</v>
      </c>
      <c r="B153" s="18" t="s">
        <v>28</v>
      </c>
      <c r="C153" s="17" t="s">
        <v>33</v>
      </c>
      <c r="D153" s="17" t="s">
        <v>214</v>
      </c>
      <c r="E153" s="19" t="s">
        <v>30</v>
      </c>
      <c r="F153" s="20">
        <v>45170</v>
      </c>
      <c r="G153" s="21">
        <v>21000</v>
      </c>
      <c r="H153" s="22">
        <v>0</v>
      </c>
      <c r="I153" s="21">
        <v>21000</v>
      </c>
      <c r="J153" s="21">
        <v>602.70000000000005</v>
      </c>
      <c r="K153" s="21">
        <v>0</v>
      </c>
      <c r="L153" s="21">
        <v>638.4</v>
      </c>
      <c r="M153" s="23">
        <v>25</v>
      </c>
      <c r="N153" s="21">
        <f t="shared" si="5"/>
        <v>1266.0999999999999</v>
      </c>
      <c r="O153" s="21">
        <f t="shared" si="6"/>
        <v>19733.900000000001</v>
      </c>
    </row>
    <row r="154" spans="1:15" ht="11.25" customHeight="1" x14ac:dyDescent="0.25">
      <c r="A154" s="17" t="s">
        <v>218</v>
      </c>
      <c r="B154" s="18" t="s">
        <v>28</v>
      </c>
      <c r="C154" s="17" t="s">
        <v>33</v>
      </c>
      <c r="D154" s="17" t="s">
        <v>219</v>
      </c>
      <c r="E154" s="19" t="s">
        <v>44</v>
      </c>
      <c r="F154" s="20">
        <v>39448</v>
      </c>
      <c r="G154" s="21">
        <v>21000</v>
      </c>
      <c r="H154" s="22">
        <v>0</v>
      </c>
      <c r="I154" s="21">
        <v>21000</v>
      </c>
      <c r="J154" s="21">
        <v>602.70000000000005</v>
      </c>
      <c r="K154" s="21">
        <v>0</v>
      </c>
      <c r="L154" s="21">
        <v>638.4</v>
      </c>
      <c r="M154" s="23">
        <v>125</v>
      </c>
      <c r="N154" s="21">
        <f t="shared" si="5"/>
        <v>1366.1</v>
      </c>
      <c r="O154" s="21">
        <f t="shared" si="6"/>
        <v>19633.900000000001</v>
      </c>
    </row>
    <row r="155" spans="1:15" ht="11.25" customHeight="1" x14ac:dyDescent="0.25">
      <c r="A155" s="17" t="s">
        <v>220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221</v>
      </c>
      <c r="B156" s="18" t="s">
        <v>28</v>
      </c>
      <c r="C156" s="17" t="s">
        <v>135</v>
      </c>
      <c r="D156" s="17" t="s">
        <v>219</v>
      </c>
      <c r="E156" s="19" t="s">
        <v>44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125</v>
      </c>
      <c r="N156" s="21">
        <f t="shared" si="5"/>
        <v>1011.5</v>
      </c>
      <c r="O156" s="21">
        <f t="shared" si="6"/>
        <v>13988.5</v>
      </c>
    </row>
    <row r="157" spans="1:15" ht="11.25" customHeight="1" x14ac:dyDescent="0.25">
      <c r="A157" s="17" t="s">
        <v>222</v>
      </c>
      <c r="B157" s="18" t="s">
        <v>16</v>
      </c>
      <c r="C157" s="17" t="s">
        <v>135</v>
      </c>
      <c r="D157" s="17" t="s">
        <v>219</v>
      </c>
      <c r="E157" s="19" t="s">
        <v>44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125</v>
      </c>
      <c r="N157" s="21">
        <f t="shared" si="5"/>
        <v>1011.5</v>
      </c>
      <c r="O157" s="21">
        <f t="shared" si="6"/>
        <v>13988.5</v>
      </c>
    </row>
    <row r="158" spans="1:15" ht="11.25" customHeight="1" x14ac:dyDescent="0.25">
      <c r="A158" s="17" t="s">
        <v>223</v>
      </c>
      <c r="B158" s="18" t="s">
        <v>16</v>
      </c>
      <c r="C158" s="17" t="s">
        <v>135</v>
      </c>
      <c r="D158" s="17" t="s">
        <v>219</v>
      </c>
      <c r="E158" s="19" t="s">
        <v>30</v>
      </c>
      <c r="F158" s="20">
        <v>41640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1740.46</v>
      </c>
      <c r="N158" s="21">
        <f t="shared" si="5"/>
        <v>2626.96</v>
      </c>
      <c r="O158" s="21">
        <f t="shared" si="6"/>
        <v>12373.04</v>
      </c>
    </row>
    <row r="159" spans="1:15" ht="11.25" customHeight="1" x14ac:dyDescent="0.25">
      <c r="A159" s="17" t="s">
        <v>224</v>
      </c>
      <c r="B159" s="18" t="s">
        <v>16</v>
      </c>
      <c r="C159" s="17" t="s">
        <v>135</v>
      </c>
      <c r="D159" s="17" t="s">
        <v>219</v>
      </c>
      <c r="E159" s="19" t="s">
        <v>30</v>
      </c>
      <c r="F159" s="20">
        <v>44197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5"/>
        <v>911.5</v>
      </c>
      <c r="O159" s="21">
        <f t="shared" si="6"/>
        <v>14088.5</v>
      </c>
    </row>
    <row r="160" spans="1:15" ht="11.25" customHeight="1" x14ac:dyDescent="0.25">
      <c r="A160" s="17" t="s">
        <v>225</v>
      </c>
      <c r="B160" s="18" t="s">
        <v>16</v>
      </c>
      <c r="C160" s="17" t="s">
        <v>66</v>
      </c>
      <c r="D160" s="17" t="s">
        <v>226</v>
      </c>
      <c r="E160" s="19" t="s">
        <v>44</v>
      </c>
      <c r="F160" s="20">
        <v>39448</v>
      </c>
      <c r="G160" s="21">
        <v>35000</v>
      </c>
      <c r="H160" s="22">
        <v>0</v>
      </c>
      <c r="I160" s="21">
        <v>35000</v>
      </c>
      <c r="J160" s="21">
        <v>1004.5</v>
      </c>
      <c r="K160" s="21">
        <v>0</v>
      </c>
      <c r="L160" s="21">
        <v>1064</v>
      </c>
      <c r="M160" s="23">
        <v>28736.35</v>
      </c>
      <c r="N160" s="21">
        <f t="shared" si="5"/>
        <v>30804.85</v>
      </c>
      <c r="O160" s="21">
        <f t="shared" si="6"/>
        <v>4195.1500000000015</v>
      </c>
    </row>
    <row r="161" spans="1:15" ht="11.25" customHeight="1" x14ac:dyDescent="0.25">
      <c r="A161" s="17" t="s">
        <v>227</v>
      </c>
      <c r="B161" s="18" t="s">
        <v>16</v>
      </c>
      <c r="C161" s="17" t="s">
        <v>92</v>
      </c>
      <c r="D161" s="17" t="s">
        <v>226</v>
      </c>
      <c r="E161" s="19" t="s">
        <v>44</v>
      </c>
      <c r="F161" s="20">
        <v>42125</v>
      </c>
      <c r="G161" s="21">
        <v>25000</v>
      </c>
      <c r="H161" s="22">
        <v>0</v>
      </c>
      <c r="I161" s="21">
        <v>25000</v>
      </c>
      <c r="J161" s="21">
        <v>717.5</v>
      </c>
      <c r="K161" s="21">
        <v>0</v>
      </c>
      <c r="L161" s="21">
        <v>760</v>
      </c>
      <c r="M161" s="23">
        <v>25</v>
      </c>
      <c r="N161" s="21">
        <f t="shared" si="5"/>
        <v>1502.5</v>
      </c>
      <c r="O161" s="21">
        <f t="shared" si="6"/>
        <v>23497.5</v>
      </c>
    </row>
    <row r="162" spans="1:15" ht="11.25" customHeight="1" x14ac:dyDescent="0.25">
      <c r="A162" s="17" t="s">
        <v>228</v>
      </c>
      <c r="B162" s="18" t="s">
        <v>28</v>
      </c>
      <c r="C162" s="17" t="s">
        <v>462</v>
      </c>
      <c r="D162" s="17" t="s">
        <v>226</v>
      </c>
      <c r="E162" s="19" t="s">
        <v>44</v>
      </c>
      <c r="F162" s="20">
        <v>40940</v>
      </c>
      <c r="G162" s="21">
        <v>40000</v>
      </c>
      <c r="H162" s="22">
        <v>0</v>
      </c>
      <c r="I162" s="21">
        <v>40000</v>
      </c>
      <c r="J162" s="21">
        <v>1148</v>
      </c>
      <c r="K162" s="21">
        <v>185.33</v>
      </c>
      <c r="L162" s="21">
        <v>1216</v>
      </c>
      <c r="M162" s="23">
        <v>1740.46</v>
      </c>
      <c r="N162" s="21">
        <f t="shared" si="5"/>
        <v>4289.79</v>
      </c>
      <c r="O162" s="21">
        <f t="shared" si="6"/>
        <v>35710.21</v>
      </c>
    </row>
    <row r="163" spans="1:15" ht="11.25" customHeight="1" x14ac:dyDescent="0.25">
      <c r="A163" s="17" t="s">
        <v>229</v>
      </c>
      <c r="B163" s="18" t="s">
        <v>16</v>
      </c>
      <c r="C163" s="17" t="s">
        <v>135</v>
      </c>
      <c r="D163" s="17" t="s">
        <v>226</v>
      </c>
      <c r="E163" s="19" t="s">
        <v>44</v>
      </c>
      <c r="F163" s="20">
        <v>39448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1740.46</v>
      </c>
      <c r="N163" s="21">
        <f t="shared" si="5"/>
        <v>2626.96</v>
      </c>
      <c r="O163" s="21">
        <f t="shared" si="6"/>
        <v>12373.04</v>
      </c>
    </row>
    <row r="164" spans="1:15" ht="11.25" customHeight="1" x14ac:dyDescent="0.25">
      <c r="A164" s="17" t="s">
        <v>230</v>
      </c>
      <c r="B164" s="18" t="s">
        <v>28</v>
      </c>
      <c r="C164" s="17" t="s">
        <v>135</v>
      </c>
      <c r="D164" s="17" t="s">
        <v>226</v>
      </c>
      <c r="E164" s="19" t="s">
        <v>30</v>
      </c>
      <c r="F164" s="20">
        <v>39448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5"/>
        <v>911.5</v>
      </c>
      <c r="O164" s="21">
        <f t="shared" si="6"/>
        <v>14088.5</v>
      </c>
    </row>
    <row r="165" spans="1:15" ht="11.25" customHeight="1" x14ac:dyDescent="0.25">
      <c r="A165" s="17" t="s">
        <v>231</v>
      </c>
      <c r="B165" s="18" t="s">
        <v>16</v>
      </c>
      <c r="C165" s="17" t="s">
        <v>135</v>
      </c>
      <c r="D165" s="17" t="s">
        <v>226</v>
      </c>
      <c r="E165" s="19" t="s">
        <v>30</v>
      </c>
      <c r="F165" s="20">
        <v>44409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5"/>
        <v>911.5</v>
      </c>
      <c r="O165" s="21">
        <f t="shared" si="6"/>
        <v>14088.5</v>
      </c>
    </row>
    <row r="166" spans="1:15" ht="11.25" customHeight="1" x14ac:dyDescent="0.25">
      <c r="A166" s="54" t="s">
        <v>457</v>
      </c>
      <c r="B166" s="18" t="s">
        <v>16</v>
      </c>
      <c r="C166" s="17" t="s">
        <v>135</v>
      </c>
      <c r="D166" s="17" t="s">
        <v>226</v>
      </c>
      <c r="E166" s="19" t="s">
        <v>30</v>
      </c>
      <c r="F166" s="20">
        <v>39630</v>
      </c>
      <c r="G166" s="21">
        <v>15000</v>
      </c>
      <c r="H166" s="22">
        <v>0</v>
      </c>
      <c r="I166" s="21">
        <v>15000</v>
      </c>
      <c r="J166" s="17">
        <v>430.5</v>
      </c>
      <c r="K166" s="21">
        <v>0</v>
      </c>
      <c r="L166" s="21">
        <v>456</v>
      </c>
      <c r="M166" s="21">
        <v>3537.13</v>
      </c>
      <c r="N166" s="21">
        <f t="shared" si="5"/>
        <v>4423.63</v>
      </c>
      <c r="O166" s="21">
        <f t="shared" si="6"/>
        <v>10576.369999999999</v>
      </c>
    </row>
    <row r="167" spans="1:15" ht="11.25" customHeight="1" x14ac:dyDescent="0.25">
      <c r="A167" s="17" t="s">
        <v>232</v>
      </c>
      <c r="B167" s="18" t="s">
        <v>28</v>
      </c>
      <c r="C167" s="17" t="s">
        <v>118</v>
      </c>
      <c r="D167" s="17" t="s">
        <v>226</v>
      </c>
      <c r="E167" s="19" t="s">
        <v>30</v>
      </c>
      <c r="F167" s="20">
        <v>44743</v>
      </c>
      <c r="G167" s="21">
        <v>13500</v>
      </c>
      <c r="H167" s="22">
        <v>0</v>
      </c>
      <c r="I167" s="21">
        <v>13500</v>
      </c>
      <c r="J167" s="21">
        <v>387.45</v>
      </c>
      <c r="K167" s="21">
        <v>0</v>
      </c>
      <c r="L167" s="21">
        <v>410.4</v>
      </c>
      <c r="M167" s="23">
        <v>25</v>
      </c>
      <c r="N167" s="21">
        <f t="shared" si="5"/>
        <v>822.84999999999991</v>
      </c>
      <c r="O167" s="21">
        <f t="shared" si="6"/>
        <v>12677.15</v>
      </c>
    </row>
    <row r="168" spans="1:15" ht="11.25" customHeight="1" x14ac:dyDescent="0.25">
      <c r="A168" s="17" t="s">
        <v>233</v>
      </c>
      <c r="B168" s="18" t="s">
        <v>16</v>
      </c>
      <c r="C168" s="80" t="s">
        <v>506</v>
      </c>
      <c r="D168" s="17" t="s">
        <v>234</v>
      </c>
      <c r="E168" s="19" t="s">
        <v>44</v>
      </c>
      <c r="F168" s="20">
        <v>39448</v>
      </c>
      <c r="G168" s="21">
        <v>25000</v>
      </c>
      <c r="H168" s="22">
        <v>0</v>
      </c>
      <c r="I168" s="21">
        <v>25000</v>
      </c>
      <c r="J168" s="21">
        <v>717.5</v>
      </c>
      <c r="K168" s="21">
        <v>0</v>
      </c>
      <c r="L168" s="21">
        <v>760</v>
      </c>
      <c r="M168" s="23">
        <v>125</v>
      </c>
      <c r="N168" s="21">
        <f t="shared" si="5"/>
        <v>1602.5</v>
      </c>
      <c r="O168" s="21">
        <f t="shared" si="6"/>
        <v>23397.5</v>
      </c>
    </row>
    <row r="169" spans="1:15" ht="11.25" customHeight="1" x14ac:dyDescent="0.25">
      <c r="A169" s="17" t="s">
        <v>235</v>
      </c>
      <c r="B169" s="18" t="s">
        <v>28</v>
      </c>
      <c r="C169" s="17" t="s">
        <v>135</v>
      </c>
      <c r="D169" s="17" t="s">
        <v>234</v>
      </c>
      <c r="E169" s="19" t="s">
        <v>44</v>
      </c>
      <c r="F169" s="20">
        <v>39448</v>
      </c>
      <c r="G169" s="21">
        <v>15000</v>
      </c>
      <c r="H169" s="22">
        <v>0</v>
      </c>
      <c r="I169" s="21">
        <v>15000</v>
      </c>
      <c r="J169" s="17">
        <v>430.5</v>
      </c>
      <c r="K169" s="21">
        <v>0</v>
      </c>
      <c r="L169" s="21">
        <v>456</v>
      </c>
      <c r="M169" s="21">
        <v>1525</v>
      </c>
      <c r="N169" s="21">
        <f t="shared" si="5"/>
        <v>2411.5</v>
      </c>
      <c r="O169" s="21">
        <f t="shared" si="6"/>
        <v>12588.5</v>
      </c>
    </row>
    <row r="170" spans="1:15" ht="11.25" customHeight="1" x14ac:dyDescent="0.25">
      <c r="A170" s="17" t="s">
        <v>236</v>
      </c>
      <c r="B170" s="18" t="s">
        <v>16</v>
      </c>
      <c r="C170" s="17" t="s">
        <v>135</v>
      </c>
      <c r="D170" s="17" t="s">
        <v>234</v>
      </c>
      <c r="E170" s="19" t="s">
        <v>30</v>
      </c>
      <c r="F170" s="20">
        <v>44470</v>
      </c>
      <c r="G170" s="21">
        <v>15000</v>
      </c>
      <c r="H170" s="22">
        <v>0</v>
      </c>
      <c r="I170" s="21">
        <v>15000</v>
      </c>
      <c r="J170" s="21">
        <v>430.5</v>
      </c>
      <c r="K170" s="21">
        <v>0</v>
      </c>
      <c r="L170" s="21">
        <v>456</v>
      </c>
      <c r="M170" s="23">
        <v>25</v>
      </c>
      <c r="N170" s="21">
        <f t="shared" si="5"/>
        <v>911.5</v>
      </c>
      <c r="O170" s="21">
        <f t="shared" si="6"/>
        <v>14088.5</v>
      </c>
    </row>
    <row r="171" spans="1:15" ht="11.25" customHeight="1" x14ac:dyDescent="0.25">
      <c r="A171" s="17" t="s">
        <v>237</v>
      </c>
      <c r="B171" s="18" t="s">
        <v>16</v>
      </c>
      <c r="C171" s="17" t="s">
        <v>135</v>
      </c>
      <c r="D171" s="17" t="s">
        <v>234</v>
      </c>
      <c r="E171" s="19" t="s">
        <v>30</v>
      </c>
      <c r="F171" s="20">
        <v>44774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487</v>
      </c>
      <c r="B172" s="18" t="s">
        <v>16</v>
      </c>
      <c r="C172" s="17" t="s">
        <v>488</v>
      </c>
      <c r="D172" s="17" t="s">
        <v>234</v>
      </c>
      <c r="E172" s="19" t="s">
        <v>30</v>
      </c>
      <c r="F172" s="20">
        <v>45170</v>
      </c>
      <c r="G172" s="21">
        <v>26250</v>
      </c>
      <c r="H172" s="22">
        <v>0</v>
      </c>
      <c r="I172" s="21">
        <v>26250</v>
      </c>
      <c r="J172" s="21">
        <v>753.38</v>
      </c>
      <c r="K172" s="21">
        <v>0</v>
      </c>
      <c r="L172" s="21">
        <v>798</v>
      </c>
      <c r="M172" s="23">
        <v>4429.3999999999996</v>
      </c>
      <c r="N172" s="21">
        <f t="shared" si="5"/>
        <v>5980.78</v>
      </c>
      <c r="O172" s="21">
        <f t="shared" si="6"/>
        <v>20269.22</v>
      </c>
    </row>
    <row r="173" spans="1:15" ht="11.25" customHeight="1" x14ac:dyDescent="0.25">
      <c r="A173" s="17" t="s">
        <v>238</v>
      </c>
      <c r="B173" s="18" t="s">
        <v>16</v>
      </c>
      <c r="C173" s="17" t="s">
        <v>135</v>
      </c>
      <c r="D173" s="17" t="s">
        <v>226</v>
      </c>
      <c r="E173" s="19" t="s">
        <v>30</v>
      </c>
      <c r="F173" s="20">
        <v>44805</v>
      </c>
      <c r="G173" s="21">
        <v>15000</v>
      </c>
      <c r="H173" s="22">
        <v>0</v>
      </c>
      <c r="I173" s="21">
        <v>15000</v>
      </c>
      <c r="J173" s="21">
        <v>430.5</v>
      </c>
      <c r="K173" s="21">
        <v>0</v>
      </c>
      <c r="L173" s="21">
        <v>456</v>
      </c>
      <c r="M173" s="23">
        <v>25</v>
      </c>
      <c r="N173" s="21">
        <f t="shared" si="5"/>
        <v>911.5</v>
      </c>
      <c r="O173" s="21">
        <f t="shared" si="6"/>
        <v>14088.5</v>
      </c>
    </row>
    <row r="174" spans="1:15" ht="11.25" customHeight="1" x14ac:dyDescent="0.25">
      <c r="A174" s="17" t="s">
        <v>464</v>
      </c>
      <c r="B174" s="18" t="s">
        <v>28</v>
      </c>
      <c r="C174" s="17" t="s">
        <v>465</v>
      </c>
      <c r="D174" s="17" t="s">
        <v>468</v>
      </c>
      <c r="E174" s="68" t="s">
        <v>30</v>
      </c>
      <c r="F174" s="20">
        <v>45078</v>
      </c>
      <c r="G174" s="21">
        <v>21000</v>
      </c>
      <c r="H174" s="69">
        <v>0</v>
      </c>
      <c r="I174" s="21">
        <v>21000</v>
      </c>
      <c r="J174" s="21">
        <v>602.70000000000005</v>
      </c>
      <c r="K174" s="21">
        <v>0</v>
      </c>
      <c r="L174" s="21">
        <v>638.4</v>
      </c>
      <c r="M174" s="23">
        <v>25</v>
      </c>
      <c r="N174" s="21">
        <f t="shared" si="5"/>
        <v>1266.0999999999999</v>
      </c>
      <c r="O174" s="21">
        <f t="shared" si="6"/>
        <v>19733.900000000001</v>
      </c>
    </row>
    <row r="175" spans="1:15" ht="11.25" customHeight="1" x14ac:dyDescent="0.25">
      <c r="A175" s="72" t="s">
        <v>493</v>
      </c>
      <c r="B175" s="73" t="s">
        <v>16</v>
      </c>
      <c r="C175" s="72" t="s">
        <v>135</v>
      </c>
      <c r="D175" s="17" t="s">
        <v>496</v>
      </c>
      <c r="E175" s="68" t="s">
        <v>30</v>
      </c>
      <c r="F175" s="74">
        <v>45200</v>
      </c>
      <c r="G175" s="75">
        <v>15000</v>
      </c>
      <c r="H175" s="31">
        <v>0</v>
      </c>
      <c r="I175" s="75">
        <v>15000</v>
      </c>
      <c r="J175" s="75">
        <v>430.5</v>
      </c>
      <c r="K175" s="75">
        <v>0</v>
      </c>
      <c r="L175" s="75">
        <v>456</v>
      </c>
      <c r="M175" s="76">
        <v>25</v>
      </c>
      <c r="N175" s="21">
        <f t="shared" si="5"/>
        <v>911.5</v>
      </c>
      <c r="O175" s="21">
        <f t="shared" si="6"/>
        <v>14088.5</v>
      </c>
    </row>
    <row r="176" spans="1:15" x14ac:dyDescent="0.25">
      <c r="A176" s="24" t="s">
        <v>240</v>
      </c>
      <c r="B176" s="25">
        <v>171</v>
      </c>
      <c r="C176" s="17"/>
      <c r="D176" s="17"/>
      <c r="E176" s="18"/>
      <c r="F176" s="17"/>
      <c r="G176" s="28">
        <f t="shared" ref="G176:J176" si="8">SUM(G5:G175)</f>
        <v>5182356.25</v>
      </c>
      <c r="H176" s="29">
        <f t="shared" si="8"/>
        <v>0</v>
      </c>
      <c r="I176" s="28">
        <f>SUM(I5:I175)</f>
        <v>5182356.25</v>
      </c>
      <c r="J176" s="28">
        <f t="shared" si="8"/>
        <v>148733.64000000007</v>
      </c>
      <c r="K176" s="28">
        <f>SUM(K5:K175)</f>
        <v>212448.93999999994</v>
      </c>
      <c r="L176" s="28">
        <f>SUM(L5:L175)</f>
        <v>156130.78999999995</v>
      </c>
      <c r="M176" s="28">
        <f>SUM(M5:M175)</f>
        <v>287729.17</v>
      </c>
      <c r="N176" s="28">
        <f>SUM(N5:N175)</f>
        <v>805042.53999999992</v>
      </c>
      <c r="O176" s="28">
        <f>SUM(O5:O175)</f>
        <v>4377313.7100000009</v>
      </c>
    </row>
    <row r="177" spans="1:15" x14ac:dyDescent="0.25">
      <c r="A177" s="12"/>
      <c r="B177" s="9"/>
      <c r="C177" s="4"/>
      <c r="D177" s="4"/>
      <c r="E177" s="5"/>
      <c r="F177" s="4"/>
      <c r="G177" s="13"/>
      <c r="H177" s="14"/>
      <c r="I177" s="13"/>
      <c r="J177" s="13"/>
      <c r="K177" s="13"/>
      <c r="L177" s="13"/>
      <c r="M177" s="13"/>
      <c r="N177" s="13"/>
      <c r="O177" s="13"/>
    </row>
    <row r="178" spans="1:15" x14ac:dyDescent="0.25">
      <c r="A178" s="12"/>
      <c r="B178" s="9"/>
      <c r="C178" s="4"/>
      <c r="D178" s="4" t="s">
        <v>491</v>
      </c>
      <c r="E178" s="5"/>
      <c r="F178" s="4"/>
      <c r="G178" s="13"/>
      <c r="H178" s="14"/>
      <c r="I178" s="13"/>
      <c r="J178" s="13"/>
      <c r="K178" s="13"/>
      <c r="L178" s="13"/>
      <c r="M178" s="13"/>
      <c r="N178" s="13"/>
      <c r="O178" s="13"/>
    </row>
    <row r="179" spans="1:15" x14ac:dyDescent="0.25">
      <c r="A179" s="3"/>
      <c r="B179" s="3"/>
      <c r="C179" s="3"/>
      <c r="D179" s="13"/>
      <c r="E179" s="6"/>
      <c r="F179" s="3"/>
      <c r="G179" s="3"/>
      <c r="H179" s="7"/>
      <c r="I179" s="3"/>
      <c r="J179" s="3"/>
      <c r="K179" s="3"/>
      <c r="L179" s="3"/>
      <c r="M179" s="3"/>
      <c r="N179" s="3"/>
      <c r="O179" s="3"/>
    </row>
    <row r="180" spans="1:15" x14ac:dyDescent="0.25">
      <c r="A180" s="7" t="s">
        <v>241</v>
      </c>
      <c r="B180" s="16"/>
      <c r="C180" s="16"/>
      <c r="D180" s="3"/>
      <c r="E180" s="6"/>
      <c r="F180" s="83" t="s">
        <v>242</v>
      </c>
      <c r="G180" s="83"/>
      <c r="H180" s="83"/>
      <c r="I180" s="16"/>
      <c r="J180" s="16"/>
      <c r="K180" s="16"/>
      <c r="L180" s="8"/>
      <c r="M180" s="8"/>
      <c r="N180" s="8"/>
      <c r="O180" s="8"/>
    </row>
    <row r="181" spans="1:15" x14ac:dyDescent="0.25">
      <c r="L181" s="3"/>
    </row>
    <row r="182" spans="1:15" x14ac:dyDescent="0.25">
      <c r="A182" s="3"/>
      <c r="C182" s="3"/>
      <c r="D182" s="82"/>
      <c r="E182" s="82"/>
      <c r="G182" s="3"/>
      <c r="H182" s="3"/>
      <c r="M182" s="11"/>
    </row>
    <row r="184" spans="1:15" x14ac:dyDescent="0.25">
      <c r="F184" t="s">
        <v>491</v>
      </c>
    </row>
    <row r="185" spans="1:15" x14ac:dyDescent="0.25">
      <c r="M185" s="11"/>
    </row>
    <row r="186" spans="1:15" x14ac:dyDescent="0.25">
      <c r="M186" s="11"/>
    </row>
    <row r="187" spans="1:15" x14ac:dyDescent="0.25">
      <c r="M187" s="11"/>
    </row>
  </sheetData>
  <mergeCells count="2">
    <mergeCell ref="D182:E182"/>
    <mergeCell ref="F180:H180"/>
  </mergeCells>
  <conditionalFormatting sqref="A177:A179">
    <cfRule type="duplicateValues" dxfId="18" priority="2"/>
  </conditionalFormatting>
  <conditionalFormatting sqref="A180">
    <cfRule type="duplicateValues" dxfId="17" priority="1"/>
  </conditionalFormatting>
  <conditionalFormatting sqref="A181:A1048576 A95:A147 A149:A176 A2:A92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topLeftCell="A76" zoomScale="145" zoomScaleNormal="145" zoomScalePageLayoutView="115" workbookViewId="0">
      <selection activeCell="A5" sqref="A5:A10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510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J6+K6+L6+M6</f>
        <v>1502.5</v>
      </c>
      <c r="O6" s="21">
        <f t="shared" ref="O6:O69" si="2">G6-N6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89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1"/>
        <v>1576.38</v>
      </c>
      <c r="O69" s="21">
        <f t="shared" si="2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ref="N70:N105" si="4">J70+K70+L70+M70</f>
        <v>1266.0999999999999</v>
      </c>
      <c r="O70" s="21">
        <f t="shared" ref="O70:O105" si="5">G70-N70</f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1740.46</v>
      </c>
      <c r="N71" s="21">
        <f t="shared" si="4"/>
        <v>3513.46</v>
      </c>
      <c r="O71" s="21">
        <f t="shared" si="5"/>
        <v>26486.54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4"/>
        <v>1798</v>
      </c>
      <c r="O73" s="21">
        <f t="shared" si="5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4"/>
        <v>1602.5</v>
      </c>
      <c r="O74" s="21">
        <f t="shared" si="5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484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4"/>
        <v>1207</v>
      </c>
      <c r="O76" s="21">
        <f t="shared" si="5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20000</v>
      </c>
      <c r="H77" s="22">
        <v>0</v>
      </c>
      <c r="I77" s="21">
        <f t="shared" si="3"/>
        <v>20000</v>
      </c>
      <c r="J77" s="21">
        <v>574</v>
      </c>
      <c r="K77" s="21">
        <v>0</v>
      </c>
      <c r="L77" s="21">
        <v>608</v>
      </c>
      <c r="M77" s="21">
        <v>25</v>
      </c>
      <c r="N77" s="21">
        <f t="shared" si="4"/>
        <v>1207</v>
      </c>
      <c r="O77" s="21">
        <f t="shared" si="5"/>
        <v>18793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4"/>
        <v>1207</v>
      </c>
      <c r="O78" s="21">
        <f t="shared" si="5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6213.83</v>
      </c>
      <c r="N79" s="21">
        <f t="shared" si="4"/>
        <v>7011.68</v>
      </c>
      <c r="O79" s="21">
        <f t="shared" si="5"/>
        <v>6488.32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4"/>
        <v>911.5</v>
      </c>
      <c r="O81" s="21">
        <f t="shared" si="5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4"/>
        <v>1011.5</v>
      </c>
      <c r="O82" s="21">
        <f t="shared" si="5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v>673.1</v>
      </c>
      <c r="O86" s="21">
        <f t="shared" si="5"/>
        <v>10326.9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454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455</v>
      </c>
      <c r="B89" s="33" t="s">
        <v>16</v>
      </c>
      <c r="C89" s="34" t="s">
        <v>96</v>
      </c>
      <c r="D89" s="17" t="s">
        <v>245</v>
      </c>
      <c r="E89" s="18" t="s">
        <v>30</v>
      </c>
      <c r="F89" s="20">
        <v>44986</v>
      </c>
      <c r="G89" s="21">
        <v>30000</v>
      </c>
      <c r="H89" s="22">
        <v>0</v>
      </c>
      <c r="I89" s="21">
        <f t="shared" si="3"/>
        <v>30000</v>
      </c>
      <c r="J89" s="21">
        <v>861</v>
      </c>
      <c r="K89" s="21">
        <v>0</v>
      </c>
      <c r="L89" s="21">
        <v>912</v>
      </c>
      <c r="M89" s="21">
        <v>25</v>
      </c>
      <c r="N89" s="21">
        <f t="shared" si="4"/>
        <v>1798</v>
      </c>
      <c r="O89" s="21">
        <f t="shared" si="5"/>
        <v>28202</v>
      </c>
    </row>
    <row r="90" spans="1:15" ht="11.25" customHeight="1" x14ac:dyDescent="0.25">
      <c r="A90" s="17" t="s">
        <v>456</v>
      </c>
      <c r="B90" s="33" t="s">
        <v>16</v>
      </c>
      <c r="C90" s="34" t="s">
        <v>135</v>
      </c>
      <c r="D90" s="17" t="s">
        <v>245</v>
      </c>
      <c r="E90" s="18" t="s">
        <v>30</v>
      </c>
      <c r="F90" s="20">
        <v>44986</v>
      </c>
      <c r="G90" s="21">
        <v>15000</v>
      </c>
      <c r="H90" s="22">
        <v>0</v>
      </c>
      <c r="I90" s="21">
        <f>G90+H90</f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458</v>
      </c>
      <c r="B91" s="33" t="s">
        <v>16</v>
      </c>
      <c r="C91" s="34" t="s">
        <v>114</v>
      </c>
      <c r="D91" s="17" t="s">
        <v>245</v>
      </c>
      <c r="E91" s="18" t="s">
        <v>30</v>
      </c>
      <c r="F91" s="20">
        <v>36982</v>
      </c>
      <c r="G91" s="21">
        <v>20000</v>
      </c>
      <c r="H91" s="17">
        <v>0</v>
      </c>
      <c r="I91" s="21">
        <v>20000</v>
      </c>
      <c r="J91" s="17">
        <v>574</v>
      </c>
      <c r="K91" s="17">
        <v>0</v>
      </c>
      <c r="L91" s="21">
        <v>608</v>
      </c>
      <c r="M91" s="21">
        <v>25</v>
      </c>
      <c r="N91" s="21">
        <f t="shared" si="4"/>
        <v>1207</v>
      </c>
      <c r="O91" s="21">
        <f t="shared" si="5"/>
        <v>18793</v>
      </c>
    </row>
    <row r="92" spans="1:15" ht="11.25" customHeight="1" x14ac:dyDescent="0.25">
      <c r="A92" s="17" t="s">
        <v>459</v>
      </c>
      <c r="B92" s="33" t="s">
        <v>16</v>
      </c>
      <c r="C92" s="34" t="s">
        <v>135</v>
      </c>
      <c r="D92" s="17" t="s">
        <v>245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460</v>
      </c>
      <c r="B93" s="33" t="s">
        <v>16</v>
      </c>
      <c r="C93" s="34" t="s">
        <v>118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461</v>
      </c>
      <c r="B94" s="33" t="s">
        <v>28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21">
        <f t="shared" si="4"/>
        <v>911.5</v>
      </c>
      <c r="O94" s="21">
        <f t="shared" si="5"/>
        <v>14088.5</v>
      </c>
    </row>
    <row r="95" spans="1:15" ht="11.25" customHeight="1" x14ac:dyDescent="0.25">
      <c r="A95" s="17" t="s">
        <v>490</v>
      </c>
      <c r="B95" s="33" t="s">
        <v>28</v>
      </c>
      <c r="C95" s="34" t="s">
        <v>33</v>
      </c>
      <c r="D95" s="17" t="s">
        <v>245</v>
      </c>
      <c r="E95" s="18" t="s">
        <v>30</v>
      </c>
      <c r="F95" s="20">
        <v>45047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70">
        <v>912</v>
      </c>
      <c r="M95" s="21">
        <v>125</v>
      </c>
      <c r="N95" s="21">
        <f t="shared" si="4"/>
        <v>1898</v>
      </c>
      <c r="O95" s="21">
        <f t="shared" si="5"/>
        <v>28102</v>
      </c>
    </row>
    <row r="96" spans="1:15" ht="11.25" customHeight="1" x14ac:dyDescent="0.25">
      <c r="A96" s="17" t="s">
        <v>463</v>
      </c>
      <c r="B96" s="33" t="s">
        <v>16</v>
      </c>
      <c r="C96" s="34" t="s">
        <v>135</v>
      </c>
      <c r="D96" s="17" t="s">
        <v>245</v>
      </c>
      <c r="E96" s="18" t="s">
        <v>30</v>
      </c>
      <c r="F96" s="20">
        <v>45047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0">
        <v>456</v>
      </c>
      <c r="M96" s="21">
        <v>25</v>
      </c>
      <c r="N96" s="21">
        <f t="shared" si="4"/>
        <v>911.5</v>
      </c>
      <c r="O96" s="21">
        <f t="shared" si="5"/>
        <v>14088.5</v>
      </c>
    </row>
    <row r="97" spans="1:15" ht="11.25" customHeight="1" x14ac:dyDescent="0.25">
      <c r="A97" s="17" t="s">
        <v>473</v>
      </c>
      <c r="B97" s="33" t="s">
        <v>28</v>
      </c>
      <c r="C97" s="34" t="s">
        <v>126</v>
      </c>
      <c r="D97" s="17" t="s">
        <v>245</v>
      </c>
      <c r="E97" s="18" t="s">
        <v>30</v>
      </c>
      <c r="F97" s="20">
        <v>45108</v>
      </c>
      <c r="G97" s="21">
        <v>25000</v>
      </c>
      <c r="H97" s="17">
        <v>0</v>
      </c>
      <c r="I97" s="21">
        <v>25000</v>
      </c>
      <c r="J97" s="17">
        <v>717.5</v>
      </c>
      <c r="K97" s="17">
        <v>0</v>
      </c>
      <c r="L97" s="71">
        <v>760</v>
      </c>
      <c r="M97" s="21">
        <v>25</v>
      </c>
      <c r="N97" s="21">
        <f t="shared" si="4"/>
        <v>1502.5</v>
      </c>
      <c r="O97" s="21">
        <f t="shared" si="5"/>
        <v>23497.5</v>
      </c>
    </row>
    <row r="98" spans="1:15" ht="11.25" customHeight="1" x14ac:dyDescent="0.25">
      <c r="A98" s="17" t="s">
        <v>474</v>
      </c>
      <c r="B98" s="33" t="s">
        <v>16</v>
      </c>
      <c r="C98" s="34" t="s">
        <v>135</v>
      </c>
      <c r="D98" s="17" t="s">
        <v>245</v>
      </c>
      <c r="E98" s="18" t="s">
        <v>30</v>
      </c>
      <c r="F98" s="20">
        <v>45108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1">
        <v>456</v>
      </c>
      <c r="M98" s="21">
        <v>25</v>
      </c>
      <c r="N98" s="21">
        <f t="shared" si="4"/>
        <v>911.5</v>
      </c>
      <c r="O98" s="21">
        <f t="shared" si="5"/>
        <v>14088.5</v>
      </c>
    </row>
    <row r="99" spans="1:15" ht="11.25" customHeight="1" x14ac:dyDescent="0.25">
      <c r="A99" s="17" t="s">
        <v>483</v>
      </c>
      <c r="B99" s="33" t="s">
        <v>16</v>
      </c>
      <c r="C99" s="34" t="s">
        <v>29</v>
      </c>
      <c r="D99" s="17" t="s">
        <v>245</v>
      </c>
      <c r="E99" s="18" t="s">
        <v>484</v>
      </c>
      <c r="F99" s="20">
        <v>45139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0">
        <v>912</v>
      </c>
      <c r="M99" s="21">
        <v>25</v>
      </c>
      <c r="N99" s="21">
        <f t="shared" si="4"/>
        <v>1798</v>
      </c>
      <c r="O99" s="21">
        <f t="shared" si="5"/>
        <v>28202</v>
      </c>
    </row>
    <row r="100" spans="1:15" ht="11.25" customHeight="1" x14ac:dyDescent="0.25">
      <c r="A100" s="17" t="s">
        <v>498</v>
      </c>
      <c r="B100" s="33" t="s">
        <v>16</v>
      </c>
      <c r="C100" s="34" t="s">
        <v>485</v>
      </c>
      <c r="D100" s="17" t="s">
        <v>245</v>
      </c>
      <c r="E100" s="18" t="s">
        <v>484</v>
      </c>
      <c r="F100" s="20">
        <v>45231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70">
        <v>608</v>
      </c>
      <c r="M100" s="21">
        <v>25</v>
      </c>
      <c r="N100" s="21">
        <f t="shared" si="4"/>
        <v>1207</v>
      </c>
      <c r="O100" s="21">
        <f t="shared" si="5"/>
        <v>18793</v>
      </c>
    </row>
    <row r="101" spans="1:15" ht="11.25" customHeight="1" x14ac:dyDescent="0.25">
      <c r="A101" s="17" t="s">
        <v>499</v>
      </c>
      <c r="B101" s="33" t="s">
        <v>28</v>
      </c>
      <c r="C101" s="34" t="s">
        <v>33</v>
      </c>
      <c r="D101" s="17" t="s">
        <v>245</v>
      </c>
      <c r="E101" s="18" t="s">
        <v>484</v>
      </c>
      <c r="F101" s="20">
        <v>45231</v>
      </c>
      <c r="G101" s="21">
        <v>21000</v>
      </c>
      <c r="H101" s="17">
        <v>0</v>
      </c>
      <c r="I101" s="21">
        <v>21000</v>
      </c>
      <c r="J101" s="17">
        <v>607.70000000000005</v>
      </c>
      <c r="K101" s="17">
        <v>0</v>
      </c>
      <c r="L101" s="70">
        <v>638.4</v>
      </c>
      <c r="M101" s="21">
        <v>25</v>
      </c>
      <c r="N101" s="21">
        <f t="shared" si="4"/>
        <v>1271.0999999999999</v>
      </c>
      <c r="O101" s="21">
        <f t="shared" si="5"/>
        <v>19728.900000000001</v>
      </c>
    </row>
    <row r="102" spans="1:15" ht="11.25" customHeight="1" x14ac:dyDescent="0.25">
      <c r="A102" s="17" t="s">
        <v>500</v>
      </c>
      <c r="B102" s="33" t="s">
        <v>16</v>
      </c>
      <c r="C102" s="34" t="s">
        <v>114</v>
      </c>
      <c r="D102" s="17" t="s">
        <v>245</v>
      </c>
      <c r="E102" s="18" t="s">
        <v>484</v>
      </c>
      <c r="F102" s="20">
        <v>45231</v>
      </c>
      <c r="G102" s="21">
        <v>20000</v>
      </c>
      <c r="H102" s="17">
        <v>0</v>
      </c>
      <c r="I102" s="21">
        <v>20000</v>
      </c>
      <c r="J102" s="17">
        <v>571</v>
      </c>
      <c r="K102" s="17">
        <v>0</v>
      </c>
      <c r="L102" s="70">
        <v>608</v>
      </c>
      <c r="M102" s="21">
        <v>25</v>
      </c>
      <c r="N102" s="21">
        <f t="shared" si="4"/>
        <v>1204</v>
      </c>
      <c r="O102" s="21">
        <f t="shared" si="5"/>
        <v>18796</v>
      </c>
    </row>
    <row r="103" spans="1:15" ht="11.25" customHeight="1" x14ac:dyDescent="0.25">
      <c r="A103" s="17" t="s">
        <v>501</v>
      </c>
      <c r="B103" s="33" t="s">
        <v>16</v>
      </c>
      <c r="C103" s="34" t="s">
        <v>29</v>
      </c>
      <c r="D103" s="17" t="s">
        <v>245</v>
      </c>
      <c r="E103" s="18" t="s">
        <v>484</v>
      </c>
      <c r="F103" s="20">
        <v>45231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70">
        <v>912</v>
      </c>
      <c r="M103" s="21">
        <v>25</v>
      </c>
      <c r="N103" s="21">
        <f t="shared" si="4"/>
        <v>1798</v>
      </c>
      <c r="O103" s="21">
        <f t="shared" si="5"/>
        <v>28202</v>
      </c>
    </row>
    <row r="104" spans="1:15" ht="11.25" customHeight="1" x14ac:dyDescent="0.25">
      <c r="A104" s="34" t="s">
        <v>504</v>
      </c>
      <c r="B104" s="33" t="s">
        <v>28</v>
      </c>
      <c r="C104" s="34" t="s">
        <v>29</v>
      </c>
      <c r="D104" s="17" t="s">
        <v>245</v>
      </c>
      <c r="E104" s="18" t="s">
        <v>484</v>
      </c>
      <c r="F104" s="20">
        <v>45261</v>
      </c>
      <c r="G104" s="21">
        <v>33000</v>
      </c>
      <c r="H104" s="17">
        <v>0</v>
      </c>
      <c r="I104" s="21">
        <v>33000</v>
      </c>
      <c r="J104" s="17">
        <v>947.1</v>
      </c>
      <c r="K104" s="17">
        <v>0</v>
      </c>
      <c r="L104" s="70">
        <v>1003.2</v>
      </c>
      <c r="M104" s="21">
        <v>1125</v>
      </c>
      <c r="N104" s="21">
        <f t="shared" si="4"/>
        <v>3075.3</v>
      </c>
      <c r="O104" s="21">
        <f t="shared" si="5"/>
        <v>29924.7</v>
      </c>
    </row>
    <row r="105" spans="1:15" ht="11.25" customHeight="1" x14ac:dyDescent="0.25">
      <c r="A105" s="17" t="s">
        <v>505</v>
      </c>
      <c r="B105" s="33"/>
      <c r="C105" s="34" t="s">
        <v>135</v>
      </c>
      <c r="D105" s="17" t="s">
        <v>245</v>
      </c>
      <c r="E105" s="18" t="s">
        <v>484</v>
      </c>
      <c r="F105" s="20">
        <v>45261</v>
      </c>
      <c r="G105" s="21">
        <v>15000</v>
      </c>
      <c r="H105" s="17">
        <v>0</v>
      </c>
      <c r="I105" s="21">
        <v>15000</v>
      </c>
      <c r="J105" s="17">
        <v>430.5</v>
      </c>
      <c r="K105" s="17">
        <v>0</v>
      </c>
      <c r="L105" s="70">
        <v>456</v>
      </c>
      <c r="M105" s="21">
        <v>25</v>
      </c>
      <c r="N105" s="21">
        <f t="shared" si="4"/>
        <v>911.5</v>
      </c>
      <c r="O105" s="21">
        <f t="shared" si="5"/>
        <v>14088.5</v>
      </c>
    </row>
    <row r="106" spans="1:15" x14ac:dyDescent="0.25">
      <c r="A106" s="24" t="s">
        <v>240</v>
      </c>
      <c r="B106" s="25">
        <v>101</v>
      </c>
      <c r="C106" s="17"/>
      <c r="D106" s="17"/>
      <c r="E106" s="18"/>
      <c r="F106" s="17"/>
      <c r="G106" s="28">
        <f>SUM(G5:G105)</f>
        <v>1872000</v>
      </c>
      <c r="H106" s="29">
        <f>SUM(H5:H90)</f>
        <v>0</v>
      </c>
      <c r="I106" s="28">
        <f>SUM(I5:I105)</f>
        <v>1872000</v>
      </c>
      <c r="J106" s="28">
        <v>53726.41</v>
      </c>
      <c r="K106" s="28">
        <f t="shared" ref="K106" si="6">SUM(K5:K87)</f>
        <v>0</v>
      </c>
      <c r="L106" s="28">
        <v>56908.800000000003</v>
      </c>
      <c r="M106" s="28">
        <f>SUM(M5:M105)</f>
        <v>30213.360000000001</v>
      </c>
      <c r="N106" s="28">
        <f>SUM(N5:N105)</f>
        <v>140848.57000000004</v>
      </c>
      <c r="O106" s="28">
        <f>SUM(O5:O105)</f>
        <v>1731151.4299999997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241</v>
      </c>
      <c r="B110" s="16"/>
      <c r="C110" s="16"/>
      <c r="D110" s="3"/>
      <c r="E110" s="6"/>
      <c r="F110" s="83" t="s">
        <v>242</v>
      </c>
      <c r="G110" s="83"/>
      <c r="H110" s="83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5" priority="2"/>
  </conditionalFormatting>
  <conditionalFormatting sqref="A110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2"/>
  <sheetViews>
    <sheetView topLeftCell="A33" zoomScale="145" zoomScaleNormal="145" zoomScalePageLayoutView="130" workbookViewId="0">
      <selection activeCell="C42" sqref="C42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511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f>J5+K5+L5+M5</f>
        <v>29432.59</v>
      </c>
      <c r="O5" s="21">
        <f t="shared" ref="O5:O47" si="0">I5-N5</f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7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7" si="2">J6+K6+L6+M6</f>
        <v>2831.65</v>
      </c>
      <c r="O6" s="21">
        <f t="shared" si="0"/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f t="shared" si="2"/>
        <v>3632.5899999999997</v>
      </c>
      <c r="O13" s="21">
        <f t="shared" si="0"/>
        <v>40367.410000000003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f t="shared" si="2"/>
        <v>18040.370000000003</v>
      </c>
      <c r="O16" s="21">
        <f t="shared" si="0"/>
        <v>81959.63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f t="shared" si="2"/>
        <v>5935.18</v>
      </c>
      <c r="O20" s="21">
        <f t="shared" si="0"/>
        <v>49064.82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363</v>
      </c>
      <c r="B22" s="18" t="s">
        <v>16</v>
      </c>
      <c r="C22" s="17" t="s">
        <v>83</v>
      </c>
      <c r="D22" s="17" t="s">
        <v>364</v>
      </c>
      <c r="E22" s="18" t="s">
        <v>334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365</v>
      </c>
      <c r="B23" s="18" t="s">
        <v>16</v>
      </c>
      <c r="C23" s="17" t="s">
        <v>83</v>
      </c>
      <c r="D23" s="17" t="s">
        <v>364</v>
      </c>
      <c r="E23" s="18" t="s">
        <v>334</v>
      </c>
      <c r="F23" s="20">
        <v>44228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366</v>
      </c>
      <c r="B24" s="18" t="s">
        <v>16</v>
      </c>
      <c r="C24" s="17" t="s">
        <v>83</v>
      </c>
      <c r="D24" s="17" t="s">
        <v>364</v>
      </c>
      <c r="E24" s="18" t="s">
        <v>334</v>
      </c>
      <c r="F24" s="20">
        <v>44105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367</v>
      </c>
      <c r="B25" s="18" t="s">
        <v>16</v>
      </c>
      <c r="C25" s="17" t="s">
        <v>83</v>
      </c>
      <c r="D25" s="17" t="s">
        <v>364</v>
      </c>
      <c r="E25" s="18" t="s">
        <v>334</v>
      </c>
      <c r="F25" s="20">
        <v>44287</v>
      </c>
      <c r="G25" s="21">
        <v>40000</v>
      </c>
      <c r="H25" s="22">
        <v>0</v>
      </c>
      <c r="I25" s="21">
        <f t="shared" si="1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f t="shared" si="2"/>
        <v>2831.65</v>
      </c>
      <c r="O25" s="21">
        <f t="shared" si="0"/>
        <v>37168.35</v>
      </c>
    </row>
    <row r="26" spans="1:15" x14ac:dyDescent="0.25">
      <c r="A26" s="17" t="s">
        <v>368</v>
      </c>
      <c r="B26" s="18" t="s">
        <v>16</v>
      </c>
      <c r="C26" s="17" t="s">
        <v>369</v>
      </c>
      <c r="D26" s="17" t="s">
        <v>364</v>
      </c>
      <c r="E26" s="18" t="s">
        <v>334</v>
      </c>
      <c r="F26" s="20">
        <v>44317</v>
      </c>
      <c r="G26" s="21">
        <v>110000</v>
      </c>
      <c r="H26" s="22">
        <v>0</v>
      </c>
      <c r="I26" s="21">
        <f t="shared" si="1"/>
        <v>110000</v>
      </c>
      <c r="J26" s="21">
        <v>3157</v>
      </c>
      <c r="K26" s="21">
        <v>14457.62</v>
      </c>
      <c r="L26" s="21">
        <v>3344</v>
      </c>
      <c r="M26" s="17">
        <v>25</v>
      </c>
      <c r="N26" s="21">
        <f t="shared" si="2"/>
        <v>20983.620000000003</v>
      </c>
      <c r="O26" s="21">
        <f t="shared" si="0"/>
        <v>89016.38</v>
      </c>
    </row>
    <row r="27" spans="1:15" x14ac:dyDescent="0.25">
      <c r="A27" s="17" t="s">
        <v>370</v>
      </c>
      <c r="B27" s="35" t="s">
        <v>16</v>
      </c>
      <c r="C27" s="17" t="s">
        <v>83</v>
      </c>
      <c r="D27" s="17" t="s">
        <v>364</v>
      </c>
      <c r="E27" s="18" t="s">
        <v>334</v>
      </c>
      <c r="F27" s="20">
        <v>44348</v>
      </c>
      <c r="G27" s="21">
        <v>40000</v>
      </c>
      <c r="H27" s="22">
        <v>0</v>
      </c>
      <c r="I27" s="21">
        <f t="shared" si="1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f t="shared" si="2"/>
        <v>2831.65</v>
      </c>
      <c r="O27" s="21">
        <f t="shared" si="0"/>
        <v>37168.35</v>
      </c>
    </row>
    <row r="28" spans="1:15" x14ac:dyDescent="0.25">
      <c r="A28" s="17" t="s">
        <v>371</v>
      </c>
      <c r="B28" s="18" t="s">
        <v>16</v>
      </c>
      <c r="C28" s="17" t="s">
        <v>372</v>
      </c>
      <c r="D28" s="17" t="s">
        <v>373</v>
      </c>
      <c r="E28" s="18" t="s">
        <v>334</v>
      </c>
      <c r="F28" s="20">
        <v>44136</v>
      </c>
      <c r="G28" s="21">
        <v>50000</v>
      </c>
      <c r="H28" s="22">
        <v>0</v>
      </c>
      <c r="I28" s="21">
        <f t="shared" si="1"/>
        <v>50000</v>
      </c>
      <c r="J28" s="21">
        <v>1435</v>
      </c>
      <c r="K28" s="21">
        <v>1854</v>
      </c>
      <c r="L28" s="21">
        <v>1520</v>
      </c>
      <c r="M28" s="17">
        <v>25</v>
      </c>
      <c r="N28" s="21">
        <f t="shared" si="2"/>
        <v>4834</v>
      </c>
      <c r="O28" s="21">
        <f t="shared" si="0"/>
        <v>45166</v>
      </c>
    </row>
    <row r="29" spans="1:15" ht="12.75" customHeight="1" x14ac:dyDescent="0.25">
      <c r="A29" s="17" t="s">
        <v>374</v>
      </c>
      <c r="B29" s="18" t="s">
        <v>28</v>
      </c>
      <c r="C29" s="17" t="s">
        <v>375</v>
      </c>
      <c r="D29" s="17" t="s">
        <v>373</v>
      </c>
      <c r="E29" s="18" t="s">
        <v>334</v>
      </c>
      <c r="F29" s="20">
        <v>44652</v>
      </c>
      <c r="G29" s="21">
        <v>40000</v>
      </c>
      <c r="H29" s="22">
        <v>0</v>
      </c>
      <c r="I29" s="21">
        <f t="shared" si="1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f t="shared" si="2"/>
        <v>2831.65</v>
      </c>
      <c r="O29" s="21">
        <f t="shared" si="0"/>
        <v>37168.35</v>
      </c>
    </row>
    <row r="30" spans="1:15" x14ac:dyDescent="0.25">
      <c r="A30" s="17" t="s">
        <v>376</v>
      </c>
      <c r="B30" s="18" t="s">
        <v>28</v>
      </c>
      <c r="C30" s="17" t="s">
        <v>377</v>
      </c>
      <c r="D30" s="17" t="s">
        <v>378</v>
      </c>
      <c r="E30" s="18" t="s">
        <v>334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2302.36</v>
      </c>
      <c r="L30" s="21">
        <v>1672</v>
      </c>
      <c r="M30" s="21">
        <v>1840.46</v>
      </c>
      <c r="N30" s="21">
        <f t="shared" si="2"/>
        <v>7393.3200000000006</v>
      </c>
      <c r="O30" s="21">
        <f t="shared" si="0"/>
        <v>47606.68</v>
      </c>
    </row>
    <row r="31" spans="1:15" x14ac:dyDescent="0.25">
      <c r="A31" s="17" t="s">
        <v>379</v>
      </c>
      <c r="B31" s="18" t="s">
        <v>28</v>
      </c>
      <c r="C31" s="17" t="s">
        <v>377</v>
      </c>
      <c r="D31" s="17" t="s">
        <v>378</v>
      </c>
      <c r="E31" s="18" t="s">
        <v>334</v>
      </c>
      <c r="F31" s="20">
        <v>44075</v>
      </c>
      <c r="G31" s="21">
        <v>55000</v>
      </c>
      <c r="H31" s="22">
        <v>0</v>
      </c>
      <c r="I31" s="21">
        <f t="shared" si="1"/>
        <v>55000</v>
      </c>
      <c r="J31" s="21">
        <v>1578.5</v>
      </c>
      <c r="K31" s="21">
        <v>2559.6799999999998</v>
      </c>
      <c r="L31" s="21">
        <v>1672</v>
      </c>
      <c r="M31" s="21">
        <v>2175</v>
      </c>
      <c r="N31" s="21">
        <f t="shared" si="2"/>
        <v>7985.18</v>
      </c>
      <c r="O31" s="21">
        <f t="shared" si="0"/>
        <v>47014.82</v>
      </c>
    </row>
    <row r="32" spans="1:15" x14ac:dyDescent="0.25">
      <c r="A32" s="17" t="s">
        <v>380</v>
      </c>
      <c r="B32" s="18" t="s">
        <v>28</v>
      </c>
      <c r="C32" s="17" t="s">
        <v>381</v>
      </c>
      <c r="D32" s="17" t="s">
        <v>378</v>
      </c>
      <c r="E32" s="18" t="s">
        <v>334</v>
      </c>
      <c r="F32" s="20">
        <v>44287</v>
      </c>
      <c r="G32" s="21">
        <v>50000</v>
      </c>
      <c r="H32" s="22">
        <v>0</v>
      </c>
      <c r="I32" s="21">
        <f t="shared" si="1"/>
        <v>50000</v>
      </c>
      <c r="J32" s="21">
        <v>1435</v>
      </c>
      <c r="K32" s="21">
        <v>1854</v>
      </c>
      <c r="L32" s="21">
        <v>1520</v>
      </c>
      <c r="M32" s="17">
        <v>25</v>
      </c>
      <c r="N32" s="21">
        <f t="shared" si="2"/>
        <v>4834</v>
      </c>
      <c r="O32" s="21">
        <f t="shared" si="0"/>
        <v>45166</v>
      </c>
    </row>
    <row r="33" spans="1:15" x14ac:dyDescent="0.25">
      <c r="A33" s="17" t="s">
        <v>382</v>
      </c>
      <c r="B33" s="18" t="s">
        <v>28</v>
      </c>
      <c r="C33" s="17" t="s">
        <v>383</v>
      </c>
      <c r="D33" s="17" t="s">
        <v>378</v>
      </c>
      <c r="E33" s="18" t="s">
        <v>334</v>
      </c>
      <c r="F33" s="20">
        <v>44501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25</v>
      </c>
      <c r="N33" s="21">
        <f t="shared" si="2"/>
        <v>13625.49</v>
      </c>
      <c r="O33" s="21">
        <f t="shared" si="0"/>
        <v>71374.509999999995</v>
      </c>
    </row>
    <row r="34" spans="1:15" x14ac:dyDescent="0.25">
      <c r="A34" s="17" t="s">
        <v>384</v>
      </c>
      <c r="B34" s="18" t="s">
        <v>28</v>
      </c>
      <c r="C34" s="17" t="s">
        <v>475</v>
      </c>
      <c r="D34" s="17" t="s">
        <v>385</v>
      </c>
      <c r="E34" s="18" t="s">
        <v>334</v>
      </c>
      <c r="F34" s="20">
        <v>44378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8576.99</v>
      </c>
      <c r="L34" s="21">
        <v>2584</v>
      </c>
      <c r="M34" s="17">
        <v>125</v>
      </c>
      <c r="N34" s="21">
        <f t="shared" si="2"/>
        <v>13725.49</v>
      </c>
      <c r="O34" s="21">
        <f t="shared" si="0"/>
        <v>71274.509999999995</v>
      </c>
    </row>
    <row r="35" spans="1:15" x14ac:dyDescent="0.25">
      <c r="A35" s="17" t="s">
        <v>386</v>
      </c>
      <c r="B35" s="18" t="s">
        <v>28</v>
      </c>
      <c r="C35" s="17" t="s">
        <v>387</v>
      </c>
      <c r="D35" s="17" t="s">
        <v>388</v>
      </c>
      <c r="E35" s="18" t="s">
        <v>334</v>
      </c>
      <c r="F35" s="20">
        <v>44075</v>
      </c>
      <c r="G35" s="21">
        <v>85000</v>
      </c>
      <c r="H35" s="22">
        <v>0</v>
      </c>
      <c r="I35" s="21">
        <f t="shared" si="1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f t="shared" si="2"/>
        <v>13725.49</v>
      </c>
      <c r="O35" s="21">
        <f t="shared" si="0"/>
        <v>71274.509999999995</v>
      </c>
    </row>
    <row r="36" spans="1:15" x14ac:dyDescent="0.25">
      <c r="A36" s="17" t="s">
        <v>389</v>
      </c>
      <c r="B36" s="18" t="s">
        <v>28</v>
      </c>
      <c r="C36" s="17" t="s">
        <v>390</v>
      </c>
      <c r="D36" s="17" t="s">
        <v>388</v>
      </c>
      <c r="E36" s="18" t="s">
        <v>334</v>
      </c>
      <c r="F36" s="20">
        <v>44287</v>
      </c>
      <c r="G36" s="21">
        <v>55000</v>
      </c>
      <c r="H36" s="22">
        <v>0</v>
      </c>
      <c r="I36" s="21">
        <f t="shared" si="1"/>
        <v>55000</v>
      </c>
      <c r="J36" s="21">
        <v>1578.5</v>
      </c>
      <c r="K36" s="21">
        <v>2559.6799999999998</v>
      </c>
      <c r="L36" s="21">
        <v>1672</v>
      </c>
      <c r="M36" s="17">
        <v>25</v>
      </c>
      <c r="N36" s="21">
        <f t="shared" si="2"/>
        <v>5835.18</v>
      </c>
      <c r="O36" s="21">
        <f t="shared" si="0"/>
        <v>49164.82</v>
      </c>
    </row>
    <row r="37" spans="1:15" x14ac:dyDescent="0.25">
      <c r="A37" s="17" t="s">
        <v>391</v>
      </c>
      <c r="B37" s="18" t="s">
        <v>16</v>
      </c>
      <c r="C37" s="17" t="s">
        <v>392</v>
      </c>
      <c r="D37" s="17" t="s">
        <v>393</v>
      </c>
      <c r="E37" s="18" t="s">
        <v>334</v>
      </c>
      <c r="F37" s="20">
        <v>44228</v>
      </c>
      <c r="G37" s="21">
        <v>55000</v>
      </c>
      <c r="H37" s="22">
        <v>0</v>
      </c>
      <c r="I37" s="21">
        <f t="shared" si="1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f t="shared" si="2"/>
        <v>5835.18</v>
      </c>
      <c r="O37" s="21">
        <f t="shared" si="0"/>
        <v>49164.82</v>
      </c>
    </row>
    <row r="38" spans="1:15" x14ac:dyDescent="0.25">
      <c r="A38" s="17" t="s">
        <v>394</v>
      </c>
      <c r="B38" s="18" t="s">
        <v>16</v>
      </c>
      <c r="C38" s="17" t="s">
        <v>395</v>
      </c>
      <c r="D38" s="17" t="s">
        <v>396</v>
      </c>
      <c r="E38" s="18" t="s">
        <v>334</v>
      </c>
      <c r="F38" s="20">
        <v>44652</v>
      </c>
      <c r="G38" s="21">
        <v>85000</v>
      </c>
      <c r="H38" s="22">
        <v>0</v>
      </c>
      <c r="I38" s="21">
        <f t="shared" si="1"/>
        <v>85000</v>
      </c>
      <c r="J38" s="21">
        <v>2439.5</v>
      </c>
      <c r="K38" s="21">
        <v>8576.99</v>
      </c>
      <c r="L38" s="21">
        <v>2584</v>
      </c>
      <c r="M38" s="17">
        <v>25</v>
      </c>
      <c r="N38" s="21">
        <f t="shared" si="2"/>
        <v>13625.49</v>
      </c>
      <c r="O38" s="21">
        <f t="shared" si="0"/>
        <v>71374.509999999995</v>
      </c>
    </row>
    <row r="39" spans="1:15" x14ac:dyDescent="0.25">
      <c r="A39" s="17" t="s">
        <v>397</v>
      </c>
      <c r="B39" s="18" t="s">
        <v>28</v>
      </c>
      <c r="C39" s="17" t="s">
        <v>398</v>
      </c>
      <c r="D39" s="17" t="s">
        <v>399</v>
      </c>
      <c r="E39" s="18" t="s">
        <v>334</v>
      </c>
      <c r="F39" s="20">
        <v>44256</v>
      </c>
      <c r="G39" s="21">
        <v>55000</v>
      </c>
      <c r="H39" s="22">
        <v>0</v>
      </c>
      <c r="I39" s="21">
        <f t="shared" si="1"/>
        <v>55000</v>
      </c>
      <c r="J39" s="21">
        <v>1578.5</v>
      </c>
      <c r="K39" s="21">
        <v>2559.6799999999998</v>
      </c>
      <c r="L39" s="21">
        <v>1672</v>
      </c>
      <c r="M39" s="17">
        <v>125</v>
      </c>
      <c r="N39" s="21">
        <f t="shared" si="2"/>
        <v>5935.18</v>
      </c>
      <c r="O39" s="21">
        <f t="shared" si="0"/>
        <v>49064.82</v>
      </c>
    </row>
    <row r="40" spans="1:15" x14ac:dyDescent="0.25">
      <c r="A40" s="17" t="s">
        <v>400</v>
      </c>
      <c r="B40" s="18" t="s">
        <v>28</v>
      </c>
      <c r="C40" s="17" t="s">
        <v>401</v>
      </c>
      <c r="D40" s="17" t="s">
        <v>402</v>
      </c>
      <c r="E40" s="18" t="s">
        <v>334</v>
      </c>
      <c r="F40" s="20">
        <v>44197</v>
      </c>
      <c r="G40" s="21">
        <v>70000</v>
      </c>
      <c r="H40" s="22">
        <v>0</v>
      </c>
      <c r="I40" s="21">
        <f t="shared" si="1"/>
        <v>70000</v>
      </c>
      <c r="J40" s="21">
        <v>2009</v>
      </c>
      <c r="K40" s="21">
        <v>5368.48</v>
      </c>
      <c r="L40" s="21">
        <v>2128</v>
      </c>
      <c r="M40" s="17">
        <v>25</v>
      </c>
      <c r="N40" s="21">
        <f t="shared" si="2"/>
        <v>9530.48</v>
      </c>
      <c r="O40" s="21">
        <f t="shared" si="0"/>
        <v>60469.520000000004</v>
      </c>
    </row>
    <row r="41" spans="1:15" x14ac:dyDescent="0.25">
      <c r="A41" s="17" t="s">
        <v>403</v>
      </c>
      <c r="B41" s="18" t="s">
        <v>16</v>
      </c>
      <c r="C41" s="17" t="s">
        <v>404</v>
      </c>
      <c r="D41" s="17" t="s">
        <v>402</v>
      </c>
      <c r="E41" s="18" t="s">
        <v>334</v>
      </c>
      <c r="F41" s="20">
        <v>44652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2"/>
        <v>2831.65</v>
      </c>
      <c r="O41" s="21">
        <f t="shared" si="0"/>
        <v>37168.35</v>
      </c>
    </row>
    <row r="42" spans="1:15" x14ac:dyDescent="0.25">
      <c r="A42" s="17" t="s">
        <v>405</v>
      </c>
      <c r="B42" s="18" t="s">
        <v>16</v>
      </c>
      <c r="C42" s="17" t="s">
        <v>66</v>
      </c>
      <c r="D42" s="17" t="s">
        <v>406</v>
      </c>
      <c r="E42" s="18" t="s">
        <v>334</v>
      </c>
      <c r="F42" s="20">
        <v>44713</v>
      </c>
      <c r="G42" s="21">
        <v>40000</v>
      </c>
      <c r="H42" s="22">
        <v>0</v>
      </c>
      <c r="I42" s="21">
        <f t="shared" si="1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f t="shared" si="2"/>
        <v>2831.65</v>
      </c>
      <c r="O42" s="21">
        <f t="shared" si="0"/>
        <v>37168.35</v>
      </c>
    </row>
    <row r="43" spans="1:15" x14ac:dyDescent="0.25">
      <c r="A43" s="17" t="s">
        <v>407</v>
      </c>
      <c r="B43" s="18" t="s">
        <v>28</v>
      </c>
      <c r="C43" s="17" t="s">
        <v>66</v>
      </c>
      <c r="D43" s="17" t="s">
        <v>406</v>
      </c>
      <c r="E43" s="18" t="s">
        <v>334</v>
      </c>
      <c r="F43" s="20">
        <v>44713</v>
      </c>
      <c r="G43" s="21">
        <v>40000</v>
      </c>
      <c r="H43" s="22">
        <v>0</v>
      </c>
      <c r="I43" s="21">
        <f t="shared" si="1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f t="shared" si="2"/>
        <v>2831.65</v>
      </c>
      <c r="O43" s="21">
        <f t="shared" si="0"/>
        <v>37168.35</v>
      </c>
    </row>
    <row r="44" spans="1:15" x14ac:dyDescent="0.25">
      <c r="A44" s="17" t="s">
        <v>408</v>
      </c>
      <c r="B44" s="18" t="s">
        <v>16</v>
      </c>
      <c r="C44" s="17" t="s">
        <v>333</v>
      </c>
      <c r="D44" s="17" t="s">
        <v>409</v>
      </c>
      <c r="E44" s="18" t="s">
        <v>334</v>
      </c>
      <c r="F44" s="20">
        <v>44652</v>
      </c>
      <c r="G44" s="21">
        <v>44000</v>
      </c>
      <c r="H44" s="22">
        <v>0</v>
      </c>
      <c r="I44" s="21">
        <f t="shared" si="1"/>
        <v>44000</v>
      </c>
      <c r="J44" s="21">
        <v>1262.8</v>
      </c>
      <c r="K44" s="21">
        <v>1007.19</v>
      </c>
      <c r="L44" s="21">
        <v>1337.6</v>
      </c>
      <c r="M44" s="17">
        <v>25</v>
      </c>
      <c r="N44" s="21">
        <f t="shared" si="2"/>
        <v>3632.5899999999997</v>
      </c>
      <c r="O44" s="21">
        <f t="shared" si="0"/>
        <v>40367.410000000003</v>
      </c>
    </row>
    <row r="45" spans="1:15" x14ac:dyDescent="0.25">
      <c r="A45" s="17" t="s">
        <v>410</v>
      </c>
      <c r="B45" s="18" t="s">
        <v>28</v>
      </c>
      <c r="C45" s="17" t="s">
        <v>411</v>
      </c>
      <c r="D45" s="17" t="s">
        <v>412</v>
      </c>
      <c r="E45" s="18" t="s">
        <v>334</v>
      </c>
      <c r="F45" s="20">
        <v>44105</v>
      </c>
      <c r="G45" s="21">
        <v>70000</v>
      </c>
      <c r="H45" s="22">
        <v>0</v>
      </c>
      <c r="I45" s="21">
        <f t="shared" si="1"/>
        <v>70000</v>
      </c>
      <c r="J45" s="21">
        <v>2009</v>
      </c>
      <c r="K45" s="21">
        <v>5025.38</v>
      </c>
      <c r="L45" s="21">
        <v>2128</v>
      </c>
      <c r="M45" s="21">
        <v>1840.46</v>
      </c>
      <c r="N45" s="21">
        <f t="shared" si="2"/>
        <v>11002.84</v>
      </c>
      <c r="O45" s="21">
        <f t="shared" si="0"/>
        <v>58997.16</v>
      </c>
    </row>
    <row r="46" spans="1:15" x14ac:dyDescent="0.25">
      <c r="A46" s="17" t="s">
        <v>413</v>
      </c>
      <c r="B46" s="18" t="s">
        <v>28</v>
      </c>
      <c r="C46" s="17" t="s">
        <v>414</v>
      </c>
      <c r="D46" s="17" t="s">
        <v>415</v>
      </c>
      <c r="E46" s="18" t="s">
        <v>334</v>
      </c>
      <c r="F46" s="20">
        <v>44652</v>
      </c>
      <c r="G46" s="21">
        <v>35000</v>
      </c>
      <c r="H46" s="22">
        <v>0</v>
      </c>
      <c r="I46" s="21">
        <f>G46-H46</f>
        <v>35000</v>
      </c>
      <c r="J46" s="21">
        <v>1004.5</v>
      </c>
      <c r="K46" s="17">
        <v>0</v>
      </c>
      <c r="L46" s="21">
        <v>1064</v>
      </c>
      <c r="M46" s="17">
        <v>125</v>
      </c>
      <c r="N46" s="21">
        <f t="shared" si="2"/>
        <v>2193.5</v>
      </c>
      <c r="O46" s="21">
        <f t="shared" si="0"/>
        <v>32806.5</v>
      </c>
    </row>
    <row r="47" spans="1:15" x14ac:dyDescent="0.25">
      <c r="A47" s="17" t="s">
        <v>416</v>
      </c>
      <c r="B47" s="18" t="s">
        <v>28</v>
      </c>
      <c r="C47" s="17" t="s">
        <v>414</v>
      </c>
      <c r="D47" s="17" t="s">
        <v>415</v>
      </c>
      <c r="E47" s="18" t="s">
        <v>334</v>
      </c>
      <c r="F47" s="20">
        <v>37196</v>
      </c>
      <c r="G47" s="21">
        <v>44000</v>
      </c>
      <c r="H47" s="22">
        <v>0</v>
      </c>
      <c r="I47" s="21">
        <f t="shared" si="1"/>
        <v>44000</v>
      </c>
      <c r="J47" s="21">
        <v>1262.8</v>
      </c>
      <c r="K47" s="21">
        <v>1007.19</v>
      </c>
      <c r="L47" s="21">
        <v>1337.6</v>
      </c>
      <c r="M47" s="21">
        <v>5025</v>
      </c>
      <c r="N47" s="21">
        <f t="shared" si="2"/>
        <v>8632.59</v>
      </c>
      <c r="O47" s="21">
        <f t="shared" si="0"/>
        <v>35367.410000000003</v>
      </c>
    </row>
    <row r="48" spans="1:15" x14ac:dyDescent="0.25">
      <c r="A48" s="24" t="s">
        <v>417</v>
      </c>
      <c r="B48" s="25">
        <v>43</v>
      </c>
      <c r="C48" s="17"/>
      <c r="D48" s="17"/>
      <c r="E48" s="18"/>
      <c r="F48" s="17"/>
      <c r="G48" s="28">
        <f t="shared" ref="G48:L48" si="3">SUM(G5:G47)</f>
        <v>2345000</v>
      </c>
      <c r="H48" s="29">
        <f t="shared" si="3"/>
        <v>0</v>
      </c>
      <c r="I48" s="28">
        <f t="shared" si="3"/>
        <v>2345000</v>
      </c>
      <c r="J48" s="28">
        <f t="shared" si="3"/>
        <v>67301.500000000015</v>
      </c>
      <c r="K48" s="28">
        <f>SUM(K5:K47)</f>
        <v>127109.58</v>
      </c>
      <c r="L48" s="28">
        <f t="shared" si="3"/>
        <v>71288.000000000015</v>
      </c>
      <c r="M48" s="28">
        <f>SUM(M5:M47)</f>
        <v>38155.919999999998</v>
      </c>
      <c r="N48" s="28">
        <f>SUM(N5:N47)</f>
        <v>303855</v>
      </c>
      <c r="O48" s="28">
        <f>SUM(O5:O47)</f>
        <v>2041145.0000000002</v>
      </c>
    </row>
    <row r="49" spans="1:15" x14ac:dyDescent="0.25">
      <c r="A49" s="12"/>
      <c r="B49" s="9"/>
      <c r="C49" s="4"/>
      <c r="D49" s="4"/>
      <c r="E49" s="5"/>
      <c r="F49" s="4"/>
      <c r="G49" s="13"/>
      <c r="H49" s="14"/>
      <c r="I49" s="13"/>
      <c r="J49" s="13"/>
      <c r="K49" s="13"/>
      <c r="L49" s="13"/>
      <c r="M49" s="13"/>
      <c r="N49" s="13"/>
      <c r="O49" s="13"/>
    </row>
    <row r="50" spans="1:15" x14ac:dyDescent="0.25">
      <c r="A50" s="7" t="s">
        <v>241</v>
      </c>
      <c r="B50" s="16"/>
      <c r="C50" s="16"/>
      <c r="D50" s="3"/>
      <c r="E50" s="6"/>
      <c r="F50" s="83" t="s">
        <v>242</v>
      </c>
      <c r="G50" s="83"/>
      <c r="H50" s="83"/>
      <c r="I50" s="16"/>
      <c r="J50" s="16"/>
      <c r="K50" s="16"/>
      <c r="L50" s="8"/>
      <c r="M50" s="13"/>
      <c r="N50" s="13"/>
      <c r="O50" s="13"/>
    </row>
    <row r="51" spans="1:15" x14ac:dyDescent="0.25">
      <c r="A51" s="12"/>
      <c r="B51" s="9"/>
      <c r="C51" s="4"/>
      <c r="D51" s="4"/>
      <c r="E51" s="5"/>
      <c r="F51" s="4"/>
      <c r="G51" s="13"/>
      <c r="H51" s="14"/>
      <c r="I51" s="13"/>
      <c r="J51" s="13"/>
      <c r="K51" s="13"/>
      <c r="L51" s="13"/>
      <c r="M51" s="13"/>
      <c r="N51" s="13"/>
      <c r="O51" s="13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83"/>
      <c r="G53" s="83"/>
      <c r="H53" s="83"/>
      <c r="I53" s="3"/>
      <c r="J53" s="3"/>
      <c r="K53" s="3"/>
      <c r="L53" s="8"/>
      <c r="M53" s="8"/>
      <c r="N53" s="8"/>
      <c r="O53" s="8"/>
    </row>
    <row r="55" spans="1:15" x14ac:dyDescent="0.25">
      <c r="A55" s="62"/>
      <c r="B55" s="63"/>
      <c r="C55" s="62"/>
      <c r="D55" s="63"/>
      <c r="E55" s="64"/>
      <c r="F55" s="65"/>
    </row>
    <row r="56" spans="1:15" x14ac:dyDescent="0.25">
      <c r="A56" s="62"/>
      <c r="B56" s="63"/>
      <c r="C56" s="62"/>
      <c r="D56" s="63" t="s">
        <v>492</v>
      </c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6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3"/>
      <c r="E71" s="64"/>
      <c r="F71" s="65"/>
    </row>
    <row r="72" spans="1:6" x14ac:dyDescent="0.25">
      <c r="A72" s="62"/>
      <c r="B72" s="63"/>
      <c r="C72" s="62"/>
      <c r="D72" s="66"/>
      <c r="E72" s="64"/>
      <c r="F72" s="65"/>
    </row>
  </sheetData>
  <sortState xmlns:xlrd2="http://schemas.microsoft.com/office/spreadsheetml/2017/richdata2" ref="A5:O47">
    <sortCondition ref="D5:D47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7">
    <cfRule type="duplicateValues" dxfId="13" priority="14"/>
  </conditionalFormatting>
  <conditionalFormatting sqref="A50">
    <cfRule type="duplicateValues" dxfId="12" priority="1"/>
  </conditionalFormatting>
  <conditionalFormatting sqref="A51:A52">
    <cfRule type="duplicateValues" dxfId="11" priority="3"/>
  </conditionalFormatting>
  <conditionalFormatting sqref="A53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D11" sqref="D11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512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418</v>
      </c>
      <c r="C3" s="37" t="s">
        <v>2</v>
      </c>
      <c r="D3" s="36" t="s">
        <v>419</v>
      </c>
      <c r="E3" s="36" t="s">
        <v>420</v>
      </c>
      <c r="F3" s="32" t="s">
        <v>421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5" ht="23.25" customHeight="1" x14ac:dyDescent="0.25">
      <c r="A4" s="17" t="s">
        <v>424</v>
      </c>
      <c r="B4" s="18" t="s">
        <v>16</v>
      </c>
      <c r="C4" s="17" t="s">
        <v>62</v>
      </c>
      <c r="D4" s="17" t="s">
        <v>219</v>
      </c>
      <c r="E4" s="38" t="s">
        <v>425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426</v>
      </c>
      <c r="B5" s="18" t="s">
        <v>16</v>
      </c>
      <c r="C5" s="17" t="s">
        <v>66</v>
      </c>
      <c r="D5" s="17" t="s">
        <v>364</v>
      </c>
      <c r="E5" s="38" t="s">
        <v>425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417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3" t="s">
        <v>242</v>
      </c>
      <c r="G11" s="83"/>
      <c r="H11" s="83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E8" sqref="E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418</v>
      </c>
      <c r="C3" s="36" t="s">
        <v>2</v>
      </c>
      <c r="D3" s="36" t="s">
        <v>419</v>
      </c>
      <c r="E3" s="36" t="s">
        <v>420</v>
      </c>
      <c r="F3" s="32" t="s">
        <v>430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5" ht="24" customHeight="1" x14ac:dyDescent="0.25">
      <c r="A4" s="43" t="s">
        <v>431</v>
      </c>
      <c r="B4" s="38" t="s">
        <v>16</v>
      </c>
      <c r="C4" s="43" t="s">
        <v>432</v>
      </c>
      <c r="D4" s="43" t="s">
        <v>345</v>
      </c>
      <c r="E4" s="43" t="s">
        <v>433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434</v>
      </c>
      <c r="B5" s="38" t="s">
        <v>16</v>
      </c>
      <c r="C5" s="43" t="s">
        <v>435</v>
      </c>
      <c r="D5" s="43" t="s">
        <v>345</v>
      </c>
      <c r="E5" s="43" t="s">
        <v>433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436</v>
      </c>
      <c r="B6" s="38" t="s">
        <v>28</v>
      </c>
      <c r="C6" s="43" t="s">
        <v>435</v>
      </c>
      <c r="D6" s="43" t="s">
        <v>345</v>
      </c>
      <c r="E6" s="43" t="s">
        <v>433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437</v>
      </c>
      <c r="B7" s="38" t="s">
        <v>16</v>
      </c>
      <c r="C7" s="43" t="s">
        <v>435</v>
      </c>
      <c r="D7" s="43" t="s">
        <v>345</v>
      </c>
      <c r="E7" s="43" t="s">
        <v>433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438</v>
      </c>
      <c r="B8" s="38" t="s">
        <v>16</v>
      </c>
      <c r="C8" s="43" t="s">
        <v>435</v>
      </c>
      <c r="D8" s="43" t="s">
        <v>345</v>
      </c>
      <c r="E8" s="43" t="s">
        <v>433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439</v>
      </c>
      <c r="B9" s="38" t="s">
        <v>16</v>
      </c>
      <c r="C9" s="43" t="s">
        <v>435</v>
      </c>
      <c r="D9" s="43" t="s">
        <v>345</v>
      </c>
      <c r="E9" s="43" t="s">
        <v>433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440</v>
      </c>
      <c r="B10" s="38" t="s">
        <v>28</v>
      </c>
      <c r="C10" s="43" t="s">
        <v>441</v>
      </c>
      <c r="D10" s="43" t="s">
        <v>345</v>
      </c>
      <c r="E10" s="43" t="s">
        <v>433</v>
      </c>
      <c r="F10" s="34" t="s">
        <v>497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442</v>
      </c>
      <c r="B11" s="38" t="s">
        <v>16</v>
      </c>
      <c r="C11" s="43" t="s">
        <v>441</v>
      </c>
      <c r="D11" s="43" t="s">
        <v>345</v>
      </c>
      <c r="E11" s="43" t="s">
        <v>433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443</v>
      </c>
      <c r="B12" s="38" t="s">
        <v>16</v>
      </c>
      <c r="C12" s="43" t="s">
        <v>441</v>
      </c>
      <c r="D12" s="43" t="s">
        <v>345</v>
      </c>
      <c r="E12" s="43" t="s">
        <v>433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444</v>
      </c>
      <c r="B13" s="38" t="s">
        <v>16</v>
      </c>
      <c r="C13" s="43" t="s">
        <v>441</v>
      </c>
      <c r="D13" s="43" t="s">
        <v>345</v>
      </c>
      <c r="E13" s="43" t="s">
        <v>433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445</v>
      </c>
      <c r="B14" s="38" t="s">
        <v>16</v>
      </c>
      <c r="C14" s="43" t="s">
        <v>441</v>
      </c>
      <c r="D14" s="43" t="s">
        <v>345</v>
      </c>
      <c r="E14" s="43" t="s">
        <v>433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446</v>
      </c>
      <c r="B15" s="38" t="s">
        <v>16</v>
      </c>
      <c r="C15" s="43" t="s">
        <v>441</v>
      </c>
      <c r="D15" s="43" t="s">
        <v>345</v>
      </c>
      <c r="E15" s="43" t="s">
        <v>433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447</v>
      </c>
      <c r="B16" s="38" t="s">
        <v>16</v>
      </c>
      <c r="C16" s="43" t="s">
        <v>441</v>
      </c>
      <c r="D16" s="43" t="s">
        <v>345</v>
      </c>
      <c r="E16" s="43" t="s">
        <v>433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448</v>
      </c>
      <c r="B17" s="38" t="s">
        <v>16</v>
      </c>
      <c r="C17" s="43" t="s">
        <v>441</v>
      </c>
      <c r="D17" s="43" t="s">
        <v>345</v>
      </c>
      <c r="E17" s="43" t="s">
        <v>433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449</v>
      </c>
      <c r="B18" s="38" t="s">
        <v>16</v>
      </c>
      <c r="C18" s="43" t="s">
        <v>441</v>
      </c>
      <c r="D18" s="43" t="s">
        <v>345</v>
      </c>
      <c r="E18" s="43" t="s">
        <v>433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469</v>
      </c>
      <c r="B19" s="38" t="s">
        <v>16</v>
      </c>
      <c r="C19" s="43" t="s">
        <v>441</v>
      </c>
      <c r="D19" s="43" t="s">
        <v>345</v>
      </c>
      <c r="E19" s="43" t="s">
        <v>433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476</v>
      </c>
      <c r="B20" s="38" t="s">
        <v>16</v>
      </c>
      <c r="C20" s="43" t="s">
        <v>441</v>
      </c>
      <c r="D20" s="43" t="s">
        <v>345</v>
      </c>
      <c r="E20" s="43" t="s">
        <v>433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450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3" t="s">
        <v>242</v>
      </c>
      <c r="G26" s="83"/>
      <c r="H26" s="83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zoomScaleNormal="100" zoomScalePageLayoutView="70" workbookViewId="0">
      <selection activeCell="D7" sqref="D7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418</v>
      </c>
      <c r="C3" s="32" t="s">
        <v>2</v>
      </c>
      <c r="D3" s="32" t="s">
        <v>419</v>
      </c>
      <c r="E3" s="32" t="s">
        <v>420</v>
      </c>
      <c r="F3" s="32" t="s">
        <v>421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451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451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452</v>
      </c>
      <c r="E6" s="38" t="s">
        <v>451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364</v>
      </c>
      <c r="E7" s="38" t="s">
        <v>451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451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417</v>
      </c>
      <c r="B12" s="52">
        <v>8</v>
      </c>
      <c r="C12" s="47"/>
      <c r="D12" s="47"/>
      <c r="E12" s="53"/>
      <c r="F12" s="53"/>
      <c r="G12" s="77">
        <f>SUM(G4:G11)</f>
        <v>170000</v>
      </c>
      <c r="H12" s="77">
        <v>0</v>
      </c>
      <c r="I12" s="77">
        <f>SUM(I4:I11)</f>
        <v>170000</v>
      </c>
      <c r="J12" s="77">
        <f>SUM(J4:J11)</f>
        <v>4879</v>
      </c>
      <c r="K12" s="77">
        <f>SUM(K4:K11)</f>
        <v>23670.68</v>
      </c>
      <c r="L12" s="77">
        <f>SUM(L4:L11)</f>
        <v>5168</v>
      </c>
      <c r="M12" s="77">
        <v>0</v>
      </c>
      <c r="N12" s="77">
        <f>SUM(N4:N11)</f>
        <v>33717.68</v>
      </c>
      <c r="O12" s="77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515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418</v>
      </c>
      <c r="C16" s="32" t="s">
        <v>2</v>
      </c>
      <c r="D16" s="32" t="s">
        <v>419</v>
      </c>
      <c r="E16" s="32" t="s">
        <v>420</v>
      </c>
      <c r="F16" s="32" t="s">
        <v>421</v>
      </c>
      <c r="G16" s="32" t="s">
        <v>6</v>
      </c>
      <c r="H16" s="32" t="s">
        <v>7</v>
      </c>
      <c r="I16" s="32" t="s">
        <v>422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423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503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490</v>
      </c>
      <c r="B18" s="33" t="s">
        <v>28</v>
      </c>
      <c r="C18" s="34" t="s">
        <v>502</v>
      </c>
      <c r="D18" s="17" t="s">
        <v>245</v>
      </c>
      <c r="E18" s="18" t="s">
        <v>503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8" t="s">
        <v>417</v>
      </c>
      <c r="B19" s="79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2745.0099999999998</v>
      </c>
      <c r="L19" s="48">
        <f>SUM(L17:L18)</f>
        <v>1064</v>
      </c>
      <c r="M19" s="48">
        <v>0</v>
      </c>
      <c r="N19" s="48">
        <f>SUM(N17:N18)</f>
        <v>4813.51</v>
      </c>
      <c r="O19" s="48">
        <f>SUM(O17:O18)</f>
        <v>30186.489999999998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83" t="s">
        <v>242</v>
      </c>
      <c r="G22" s="83"/>
      <c r="H22" s="83"/>
      <c r="I22" s="16"/>
      <c r="J22" s="16"/>
      <c r="K22" s="16"/>
      <c r="L22" s="8"/>
      <c r="M22" s="8"/>
      <c r="N22" s="8"/>
      <c r="O22" s="8"/>
    </row>
    <row r="29" spans="1:15" x14ac:dyDescent="0.25">
      <c r="H29" s="83"/>
      <c r="I29" s="83"/>
      <c r="J29" s="83"/>
      <c r="K29" s="3"/>
      <c r="L29" s="3"/>
      <c r="M29" s="3"/>
    </row>
    <row r="30" spans="1:15" x14ac:dyDescent="0.25">
      <c r="G30" s="83"/>
      <c r="H30" s="83"/>
      <c r="I30" s="83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2024-02-29T18:07:42Z</cp:lastPrinted>
  <dcterms:created xsi:type="dcterms:W3CDTF">2022-12-20T18:48:02Z</dcterms:created>
  <dcterms:modified xsi:type="dcterms:W3CDTF">2025-10-08T15:37:55Z</dcterms:modified>
  <cp:category/>
  <cp:contentStatus/>
</cp:coreProperties>
</file>