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4E3F8B70-E31D-4C99-B0C0-35D195A86842}" xr6:coauthVersionLast="47" xr6:coauthVersionMax="47" xr10:uidLastSave="{00000000-0000-0000-0000-000000000000}"/>
  <bookViews>
    <workbookView xWindow="-120" yWindow="-120" windowWidth="29040" windowHeight="15840" firstSheet="1" activeTab="1" xr2:uid="{9D72A5F3-7F5A-4535-B661-84EBE0F5857E}"/>
  </bookViews>
  <sheets>
    <sheet name="Pago Proveedor jul. 2023" sheetId="1" state="hidden" r:id="rId1"/>
    <sheet name="Pago Proveedor jul. 23" sheetId="5" r:id="rId2"/>
  </sheets>
  <definedNames>
    <definedName name="_xlnm._FilterDatabase" localSheetId="0" hidden="1">'Pago Proveedor jul. 2023'!$B$5:$G$124</definedName>
    <definedName name="_xlnm._FilterDatabase" localSheetId="1" hidden="1">'Pago Proveedor jul. 23'!$B$4:$G$74</definedName>
    <definedName name="_xlnm.Print_Area" localSheetId="1">'Pago Proveedor jul. 23'!$A$1:$H$85</definedName>
    <definedName name="_xlnm.Print_Titles" localSheetId="1">'Pago Proveedor jul. 23'!$4:$4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5" l="1"/>
  <c r="G63" i="5"/>
  <c r="G20" i="5"/>
  <c r="G10" i="5"/>
  <c r="G74" i="5" l="1"/>
  <c r="G78" i="1" l="1"/>
  <c r="G77" i="1"/>
  <c r="G13" i="1" l="1"/>
  <c r="G24" i="1"/>
  <c r="G40" i="1"/>
  <c r="G47" i="1"/>
  <c r="G124" i="1" l="1"/>
</calcChain>
</file>

<file path=xl/sharedStrings.xml><?xml version="1.0" encoding="utf-8"?>
<sst xmlns="http://schemas.openxmlformats.org/spreadsheetml/2006/main" count="548" uniqueCount="259">
  <si>
    <t>Prendas y accesorios de vestir</t>
  </si>
  <si>
    <t>Uniformes Lido, SRL</t>
  </si>
  <si>
    <t>Alquileres de equipos de transporte, tracción y elevación</t>
  </si>
  <si>
    <t>Careland Intercomercial, SRL</t>
  </si>
  <si>
    <t>Energía eléctrica</t>
  </si>
  <si>
    <t>Empresa Distribuidora De Electricidad Del Este S A</t>
  </si>
  <si>
    <t>Alimentos y bebidas para personas</t>
  </si>
  <si>
    <t>Agua Planeta Azul C Por A</t>
  </si>
  <si>
    <t>Servicios de mantenimiento, reparación, desmonte e instalación</t>
  </si>
  <si>
    <t>Jeic Inversiones Comerciales, SRL</t>
  </si>
  <si>
    <t>Muebles, equipos de oficina y estantería</t>
  </si>
  <si>
    <t>Flow, SRL</t>
  </si>
  <si>
    <t>Teléfono local e Internet</t>
  </si>
  <si>
    <t>Compania Dominicana De Telefonos C Por A</t>
  </si>
  <si>
    <t>Seguros de personas</t>
  </si>
  <si>
    <t>Seguro Nacional De Salud</t>
  </si>
  <si>
    <t>Alquiler de equipo de oficina y muebles</t>
  </si>
  <si>
    <t>Soluciones Tecnológicas Empresariales, SRL</t>
  </si>
  <si>
    <t>Altice Dominicana, Sa</t>
  </si>
  <si>
    <t>Útiles y materiales</t>
  </si>
  <si>
    <t>Gtg Industrial, SRL</t>
  </si>
  <si>
    <t>Eventos generales</t>
  </si>
  <si>
    <t>Trim Investment, SRL</t>
  </si>
  <si>
    <t>Herramientas menores</t>
  </si>
  <si>
    <t>Ariza Minaya Multiservicios, SRL</t>
  </si>
  <si>
    <t>Alquileres y rentas de edificaciones y locales</t>
  </si>
  <si>
    <t>Juan Carlos Genao De Los Santos</t>
  </si>
  <si>
    <t>Servicios de Catering</t>
  </si>
  <si>
    <t>Mister Sandwich Comidas Y Más, SRL</t>
  </si>
  <si>
    <t>Constructora Rivera Ortiz, SRL</t>
  </si>
  <si>
    <t>Electrodomésticos</t>
  </si>
  <si>
    <t>Wendy's Muebles, SRL</t>
  </si>
  <si>
    <t>Accesorios</t>
  </si>
  <si>
    <t>Metro Tecnologia SRL</t>
  </si>
  <si>
    <t>Cámaras fotográficas, Útiles y materiales</t>
  </si>
  <si>
    <t>Qualitic Solutions, SRL</t>
  </si>
  <si>
    <t>Mantenimiento y reparación de equipos de transporte, tracción y elevación</t>
  </si>
  <si>
    <t>Quinu S A</t>
  </si>
  <si>
    <t>Programas de informática</t>
  </si>
  <si>
    <t>Never Off Technology, SRL</t>
  </si>
  <si>
    <t>Bonanza Rent A Car, SAS</t>
  </si>
  <si>
    <t>Útiles  y materiales de escritorio, oficina e informática</t>
  </si>
  <si>
    <t>Mei Import, SRL</t>
  </si>
  <si>
    <t>Multimedios Premium Vv, SRL</t>
  </si>
  <si>
    <t>Luis Roque Ferreras Benitez</t>
  </si>
  <si>
    <t>Productos eléctricos y afines</t>
  </si>
  <si>
    <t>Lomier Company,SRL</t>
  </si>
  <si>
    <t>Iturbides Florian Encarnacion</t>
  </si>
  <si>
    <t>Fanny Maria Mendez Alonzo</t>
  </si>
  <si>
    <t>Fl Betances &amp; Asociados, SRL</t>
  </si>
  <si>
    <t>Fracka, SRL</t>
  </si>
  <si>
    <t>838</t>
  </si>
  <si>
    <t>Pasajes y gastos de transporte</t>
  </si>
  <si>
    <t>Envio Expreso Dwn, Srl</t>
  </si>
  <si>
    <t>799</t>
  </si>
  <si>
    <t>Publicidad y propaganda</t>
  </si>
  <si>
    <t>Editora Del Caribe C Por A</t>
  </si>
  <si>
    <t>791</t>
  </si>
  <si>
    <t>Total</t>
  </si>
  <si>
    <t>Referencia</t>
  </si>
  <si>
    <t>No. Documento</t>
  </si>
  <si>
    <t>Beneficiario</t>
  </si>
  <si>
    <t xml:space="preserve">Número </t>
  </si>
  <si>
    <t>Fecha</t>
  </si>
  <si>
    <t>Pago Proveedores</t>
  </si>
  <si>
    <t>julio 2023</t>
  </si>
  <si>
    <t>1144</t>
  </si>
  <si>
    <t>1164</t>
  </si>
  <si>
    <t>EDENORTE DOMINICANA S A</t>
  </si>
  <si>
    <t>Edesur Dominicana, S.A</t>
  </si>
  <si>
    <t>1204</t>
  </si>
  <si>
    <t>1211</t>
  </si>
  <si>
    <t>1218</t>
  </si>
  <si>
    <t>Agua</t>
  </si>
  <si>
    <t>1291</t>
  </si>
  <si>
    <t>1123</t>
  </si>
  <si>
    <t>1261</t>
  </si>
  <si>
    <t>1243</t>
  </si>
  <si>
    <t>1102</t>
  </si>
  <si>
    <t>1105</t>
  </si>
  <si>
    <t>1124</t>
  </si>
  <si>
    <t>1162</t>
  </si>
  <si>
    <t>1301</t>
  </si>
  <si>
    <t>1166</t>
  </si>
  <si>
    <t>1104</t>
  </si>
  <si>
    <t>1244</t>
  </si>
  <si>
    <t>1323</t>
  </si>
  <si>
    <t>HUMANO SEGUROS S A</t>
  </si>
  <si>
    <t>1165</t>
  </si>
  <si>
    <t>1203</t>
  </si>
  <si>
    <t>1226</t>
  </si>
  <si>
    <t>1322</t>
  </si>
  <si>
    <t>1216</t>
  </si>
  <si>
    <t>1126</t>
  </si>
  <si>
    <t>1163</t>
  </si>
  <si>
    <t>Mister Sandwich Comidas y Más, SRL</t>
  </si>
  <si>
    <t>1171</t>
  </si>
  <si>
    <t>Wome Soluciones,SRL</t>
  </si>
  <si>
    <t>1170</t>
  </si>
  <si>
    <t>1205</t>
  </si>
  <si>
    <t>1212</t>
  </si>
  <si>
    <t>1213</t>
  </si>
  <si>
    <t>1289</t>
  </si>
  <si>
    <t>1290</t>
  </si>
  <si>
    <t>1320</t>
  </si>
  <si>
    <t>Power Omega Dominicana, SRL</t>
  </si>
  <si>
    <t>1145</t>
  </si>
  <si>
    <t>1217</t>
  </si>
  <si>
    <t>1285</t>
  </si>
  <si>
    <t>1143</t>
  </si>
  <si>
    <t>1251</t>
  </si>
  <si>
    <t>1142</t>
  </si>
  <si>
    <t>1184</t>
  </si>
  <si>
    <t>1139</t>
  </si>
  <si>
    <t>1186</t>
  </si>
  <si>
    <t>Productos y útiles de defensa y seguridad</t>
  </si>
  <si>
    <t>1288</t>
  </si>
  <si>
    <t>1185</t>
  </si>
  <si>
    <t>1125</t>
  </si>
  <si>
    <t>1167</t>
  </si>
  <si>
    <t>1245</t>
  </si>
  <si>
    <t>Constructora Rivera Ortiz, Srl</t>
  </si>
  <si>
    <t>Multimedios Premium Vv, Srl</t>
  </si>
  <si>
    <t>Wendy's Muebles, Srl</t>
  </si>
  <si>
    <t>Trim Investment, Srl</t>
  </si>
  <si>
    <t>Lomier Company,Srl</t>
  </si>
  <si>
    <t>Mei Import, Srl</t>
  </si>
  <si>
    <t>Ariza Minaya Multiservicios, Srl</t>
  </si>
  <si>
    <t>Gtg Industrial, Srl</t>
  </si>
  <si>
    <t>Soluciones Tecnológicas Empresariales, Srl</t>
  </si>
  <si>
    <t>Fl Betances &amp; Asociados, Srl</t>
  </si>
  <si>
    <t>Qualitic Solutions, Srl</t>
  </si>
  <si>
    <t>Metro Tecnologia Srl</t>
  </si>
  <si>
    <t>Humano Seguros S A</t>
  </si>
  <si>
    <t>Jeic Inversiones Comerciales, Srl</t>
  </si>
  <si>
    <t>Power Omega Dominicana, Srl</t>
  </si>
  <si>
    <t>Edenorte Dominicana S A</t>
  </si>
  <si>
    <t>Careland Intercomercial, Srl</t>
  </si>
  <si>
    <t>Never Off Technology, Srl</t>
  </si>
  <si>
    <t>Uniformes Lido, Srl</t>
  </si>
  <si>
    <t>Auto Marina Srl</t>
  </si>
  <si>
    <t>Wome Soluciones,Srl</t>
  </si>
  <si>
    <t>Corporacion Del Acueducto Y Alcantarillado De Santo Domingo</t>
  </si>
  <si>
    <t>Lucina Lugo Amparo</t>
  </si>
  <si>
    <t>Grutabpo Investment, Srl</t>
  </si>
  <si>
    <t>Magna Motors, Sa</t>
  </si>
  <si>
    <t>Electrodomésticos Equipos de climatización</t>
  </si>
  <si>
    <t>Equipo de generación eléctrica y a fines Productos eléctricos y afines</t>
  </si>
  <si>
    <t>Accesorios Herramientas menores Máquinas-herramientas Otros productos químicos y conexos Pinturas, lacas, barnices, diluyentes y absorbentes para pinturas Productos eléctricos y afines</t>
  </si>
  <si>
    <t>Servicio de internet y televisión por cable Teléfono local</t>
  </si>
  <si>
    <t>Acabados textiles Otros productos químicos y conexos Papel y cartón</t>
  </si>
  <si>
    <t>Teléfono local Servicio de internet y televisión por cable</t>
  </si>
  <si>
    <t>Accesorios Cámaras fotográficas y de video Útiles y materiales  escolares y de enseñanzas</t>
  </si>
  <si>
    <t>Acabados textiles Útiles de cocina y comedor</t>
  </si>
  <si>
    <t>Muebles, equipos de oficina y estantería Útiles y materiales de limpieza e higiene</t>
  </si>
  <si>
    <t>1120</t>
  </si>
  <si>
    <t>1122</t>
  </si>
  <si>
    <t>1151</t>
  </si>
  <si>
    <t>1153</t>
  </si>
  <si>
    <t>1173</t>
  </si>
  <si>
    <t>Auto Marina SRL</t>
  </si>
  <si>
    <t>1177</t>
  </si>
  <si>
    <t>1179</t>
  </si>
  <si>
    <t>1181</t>
  </si>
  <si>
    <t>1188</t>
  </si>
  <si>
    <t>1190</t>
  </si>
  <si>
    <t>1230</t>
  </si>
  <si>
    <t>Magna Motors, S A</t>
  </si>
  <si>
    <t>Mantenimiento y reparación</t>
  </si>
  <si>
    <t>Alquileres y renta</t>
  </si>
  <si>
    <t>Alimentos y bebidas</t>
  </si>
  <si>
    <t>Acabados textiles y Útiles de cocina y comedor</t>
  </si>
  <si>
    <t>B1500384387</t>
  </si>
  <si>
    <t>B1500384389</t>
  </si>
  <si>
    <t>B1500384393</t>
  </si>
  <si>
    <t>B1500387455</t>
  </si>
  <si>
    <t>B1500388150</t>
  </si>
  <si>
    <t>B1500161954</t>
  </si>
  <si>
    <t>B1500000001</t>
  </si>
  <si>
    <t>B1500000044</t>
  </si>
  <si>
    <t>B1500000192</t>
  </si>
  <si>
    <t>B1500000597</t>
  </si>
  <si>
    <t>B1500000374</t>
  </si>
  <si>
    <t>B1500000014</t>
  </si>
  <si>
    <t>B1500001565</t>
  </si>
  <si>
    <t>B1500001571</t>
  </si>
  <si>
    <t>B1500001572</t>
  </si>
  <si>
    <t>B1500001575</t>
  </si>
  <si>
    <t>B1500001604</t>
  </si>
  <si>
    <t>B1500001607</t>
  </si>
  <si>
    <t>B1500001606</t>
  </si>
  <si>
    <t>B1500001603</t>
  </si>
  <si>
    <t>B1500001605</t>
  </si>
  <si>
    <t>B1500000002</t>
  </si>
  <si>
    <t>B1500000004</t>
  </si>
  <si>
    <t>B1500000190</t>
  </si>
  <si>
    <t>B1500000191</t>
  </si>
  <si>
    <t>B1500003400</t>
  </si>
  <si>
    <t>B1500051600</t>
  </si>
  <si>
    <t>B1500051608</t>
  </si>
  <si>
    <t>B1500051605</t>
  </si>
  <si>
    <t>B1500051714</t>
  </si>
  <si>
    <t>B1500051755</t>
  </si>
  <si>
    <t>B1500001291</t>
  </si>
  <si>
    <t>B1500008934</t>
  </si>
  <si>
    <t>B1500000929</t>
  </si>
  <si>
    <t>B1500161970</t>
  </si>
  <si>
    <t>B1500161439</t>
  </si>
  <si>
    <t>B1500000038</t>
  </si>
  <si>
    <t>B1500161433</t>
  </si>
  <si>
    <t>B1500278053</t>
  </si>
  <si>
    <t>B1500000078</t>
  </si>
  <si>
    <t>B1500000026</t>
  </si>
  <si>
    <t>B1500028514</t>
  </si>
  <si>
    <t>GRUTABPO INVESTMENT SRL</t>
  </si>
  <si>
    <t>B1500369033</t>
  </si>
  <si>
    <t>B1500000933</t>
  </si>
  <si>
    <t>B1500000209</t>
  </si>
  <si>
    <t>B1500004947</t>
  </si>
  <si>
    <t>B1500122602</t>
  </si>
  <si>
    <t>B1500122604</t>
  </si>
  <si>
    <t>B1500001451</t>
  </si>
  <si>
    <t>B1500000006</t>
  </si>
  <si>
    <t>B1500000118</t>
  </si>
  <si>
    <t>Banderas Global HC, SRL</t>
  </si>
  <si>
    <t>B1500006580</t>
  </si>
  <si>
    <t>B1500160476</t>
  </si>
  <si>
    <t>B1500000233</t>
  </si>
  <si>
    <t>Corporacion Del Acueducto y Alcantarillado De Santo Domingo</t>
  </si>
  <si>
    <t>Ggrutabpo Investment SRL</t>
  </si>
  <si>
    <t>Servicios de mantenimiento, reparación</t>
  </si>
  <si>
    <t>Alquileres de equipos de transporte</t>
  </si>
  <si>
    <t>Útiles y materiales de escritorio</t>
  </si>
  <si>
    <t>Mant. y reparación de equipos de transporte</t>
  </si>
  <si>
    <t>B1500000578</t>
  </si>
  <si>
    <t>B1500004850</t>
  </si>
  <si>
    <t>B1500000015</t>
  </si>
  <si>
    <t>B1500000601</t>
  </si>
  <si>
    <t>B1500000013</t>
  </si>
  <si>
    <t>B1500000101</t>
  </si>
  <si>
    <t>B1500000161</t>
  </si>
  <si>
    <t>B1500161427</t>
  </si>
  <si>
    <t>B1500000029</t>
  </si>
  <si>
    <t>B1500001407</t>
  </si>
  <si>
    <t>E450000014437</t>
  </si>
  <si>
    <t>E450000014654</t>
  </si>
  <si>
    <t>B1500000060</t>
  </si>
  <si>
    <t>Corporación Del Acueducto y Alcantarillado De Santo Domingo</t>
  </si>
  <si>
    <t>Míster Sándwich Comidas y Más, SRL</t>
  </si>
  <si>
    <t>Altice Dominicana, S A</t>
  </si>
  <si>
    <t>Seguro Nacional De Salud (SENASA)</t>
  </si>
  <si>
    <t>Envío Expreso Dwn, SRL</t>
  </si>
  <si>
    <t>Lomier Company, SRL</t>
  </si>
  <si>
    <t>Multimedios Premium VV., SRL</t>
  </si>
  <si>
    <t>Metro Tecnología SRL</t>
  </si>
  <si>
    <t>Compañía Dominicana De Teléfonos C Por A</t>
  </si>
  <si>
    <t>Wome Soluciones, SRL</t>
  </si>
  <si>
    <t>Fecha de Pago</t>
  </si>
  <si>
    <t>Libramiento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</si>
</sst>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Arial Nova Cond Light"/>
      <family val="2"/>
    </font>
    <font>
      <sz val="11"/>
      <color indexed="8"/>
      <name val="Arial Nova Cond Light"/>
      <family val="2"/>
    </font>
    <font>
      <sz val="11"/>
      <color rgb="FF000000"/>
      <name val="Arial Nova Cond Light"/>
      <family val="2"/>
    </font>
    <font>
      <sz val="11"/>
      <color theme="1" tint="4.9989318521683403E-2"/>
      <name val="Arial Nova Cond Light"/>
      <family val="2"/>
    </font>
    <font>
      <sz val="11"/>
      <color rgb="FF0D0D0D"/>
      <name val="Arial Nova Cond Light"/>
      <family val="2"/>
    </font>
    <font>
      <b/>
      <sz val="11"/>
      <color theme="1" tint="4.9989318521683403E-2"/>
      <name val="Arial Nova Cond Light"/>
      <family val="2"/>
    </font>
    <font>
      <b/>
      <sz val="14"/>
      <name val="Arial Nova Cond Light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43" fontId="7" fillId="2" borderId="1" xfId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 indent="1"/>
    </xf>
    <xf numFmtId="49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indent="1"/>
    </xf>
    <xf numFmtId="43" fontId="3" fillId="0" borderId="0" xfId="1" applyFont="1"/>
    <xf numFmtId="15" fontId="8" fillId="0" borderId="0" xfId="2" applyNumberFormat="1" applyFont="1" applyAlignment="1">
      <alignment horizontal="left" vertical="top"/>
    </xf>
    <xf numFmtId="43" fontId="2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indent="1"/>
    </xf>
    <xf numFmtId="49" fontId="5" fillId="0" borderId="1" xfId="0" applyNumberFormat="1" applyFont="1" applyBorder="1" applyAlignment="1">
      <alignment horizontal="left" indent="1"/>
    </xf>
    <xf numFmtId="43" fontId="5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indent="1"/>
    </xf>
    <xf numFmtId="40" fontId="3" fillId="0" borderId="1" xfId="1" applyNumberFormat="1" applyFont="1" applyBorder="1" applyAlignment="1">
      <alignment horizontal="right"/>
    </xf>
    <xf numFmtId="40" fontId="3" fillId="0" borderId="1" xfId="1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indent="1"/>
    </xf>
    <xf numFmtId="43" fontId="3" fillId="0" borderId="1" xfId="1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40" fontId="3" fillId="0" borderId="2" xfId="1" applyNumberFormat="1" applyFont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indent="1"/>
    </xf>
    <xf numFmtId="0" fontId="4" fillId="0" borderId="2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8" fillId="0" borderId="0" xfId="2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5" fontId="8" fillId="0" borderId="0" xfId="2" applyNumberFormat="1" applyFont="1" applyAlignment="1">
      <alignment horizontal="center" vertical="top"/>
    </xf>
    <xf numFmtId="49" fontId="8" fillId="0" borderId="0" xfId="2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3" fillId="0" borderId="6" xfId="0" applyFont="1" applyBorder="1"/>
    <xf numFmtId="164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indent="1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43" fontId="3" fillId="0" borderId="1" xfId="1" applyFont="1" applyBorder="1" applyAlignment="1"/>
    <xf numFmtId="43" fontId="3" fillId="0" borderId="2" xfId="1" applyFont="1" applyBorder="1" applyAlignment="1"/>
    <xf numFmtId="43" fontId="2" fillId="0" borderId="7" xfId="0" applyNumberFormat="1" applyFont="1" applyBorder="1"/>
    <xf numFmtId="40" fontId="3" fillId="0" borderId="1" xfId="1" applyNumberFormat="1" applyFont="1" applyFill="1" applyBorder="1" applyAlignment="1"/>
    <xf numFmtId="40" fontId="3" fillId="0" borderId="1" xfId="1" applyNumberFormat="1" applyFont="1" applyFill="1" applyBorder="1" applyAlignment="1">
      <alignment vertical="center"/>
    </xf>
    <xf numFmtId="40" fontId="3" fillId="0" borderId="3" xfId="1" applyNumberFormat="1" applyFont="1" applyFill="1" applyBorder="1" applyAlignment="1">
      <alignment vertical="center"/>
    </xf>
    <xf numFmtId="40" fontId="3" fillId="0" borderId="2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3" fillId="0" borderId="1" xfId="1" applyFont="1" applyFill="1" applyBorder="1" applyAlignment="1"/>
    <xf numFmtId="164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3" fontId="7" fillId="2" borderId="1" xfId="1" applyFont="1" applyFill="1" applyBorder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indent="1"/>
    </xf>
    <xf numFmtId="43" fontId="3" fillId="0" borderId="1" xfId="1" applyFont="1" applyBorder="1" applyAlignment="1">
      <alignment horizontal="center" vertical="center"/>
    </xf>
    <xf numFmtId="40" fontId="3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40" fontId="3" fillId="0" borderId="2" xfId="1" applyNumberFormat="1" applyFont="1" applyBorder="1" applyAlignment="1">
      <alignment horizontal="right" vertical="center"/>
    </xf>
    <xf numFmtId="40" fontId="3" fillId="0" borderId="3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indent="1"/>
    </xf>
    <xf numFmtId="40" fontId="3" fillId="0" borderId="4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left" vertical="center" indent="1"/>
    </xf>
    <xf numFmtId="164" fontId="5" fillId="0" borderId="3" xfId="0" applyNumberFormat="1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3" xfId="0" applyNumberFormat="1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indent="1"/>
    </xf>
  </cellXfs>
  <cellStyles count="3">
    <cellStyle name="Millares" xfId="1" builtinId="3"/>
    <cellStyle name="Normal" xfId="0" builtinId="0"/>
    <cellStyle name="Normal 2" xfId="2" xr:uid="{D3BC1D87-6E27-492B-9AB6-C1080DAF9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3</xdr:col>
      <xdr:colOff>1270309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51AF39-F08D-4569-B2CE-ECE15364D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2718109" cy="695325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131</xdr:row>
      <xdr:rowOff>95250</xdr:rowOff>
    </xdr:from>
    <xdr:to>
      <xdr:col>6</xdr:col>
      <xdr:colOff>64982</xdr:colOff>
      <xdr:row>138</xdr:row>
      <xdr:rowOff>78104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BF39738-94AF-48FA-B398-2281A89CA20F}"/>
            </a:ext>
          </a:extLst>
        </xdr:cNvPr>
        <xdr:cNvGrpSpPr/>
      </xdr:nvGrpSpPr>
      <xdr:grpSpPr>
        <a:xfrm>
          <a:off x="704850" y="15803563"/>
          <a:ext cx="8694632" cy="1260791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6A70131-0C65-ED88-3975-989A83979522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CABD0D9-1C9D-EC7A-4F5A-4148AA9F03A6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61986165-9163-30B9-5596-E25D4B3D238A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4D6A58D-EC50-D4DF-FA39-CE8BE8A91E86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1B1C7080-EE02-ED40-DB3B-810F642E1253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55FA9F08-667A-0C2A-E508-7437970EFC84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3</xdr:col>
      <xdr:colOff>1260590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06B577-C080-412C-B97E-C132A8127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2718109" cy="695325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78</xdr:row>
      <xdr:rowOff>95250</xdr:rowOff>
    </xdr:from>
    <xdr:to>
      <xdr:col>6</xdr:col>
      <xdr:colOff>64982</xdr:colOff>
      <xdr:row>85</xdr:row>
      <xdr:rowOff>78104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6B8851E-C2AA-4375-B9BA-33735566053F}"/>
            </a:ext>
          </a:extLst>
        </xdr:cNvPr>
        <xdr:cNvGrpSpPr/>
      </xdr:nvGrpSpPr>
      <xdr:grpSpPr>
        <a:xfrm>
          <a:off x="704850" y="15908694"/>
          <a:ext cx="8408882" cy="1275532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09A3450-0C2F-4A61-49EA-23A7C52F43AC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B854BFD-6427-E8EE-33D6-2F8F9D91B42F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609628C-2C91-EE95-665B-BD01DBB11355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7D9D83CF-DF58-8F8A-CB0D-EF3CB4673559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8B950DD-CAB4-C5DE-3EF1-9E8180C9CF4E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F9457696-5919-31FE-D8F2-53B8C9017800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EFCB-2808-48D0-9468-8F5F31CF2F41}">
  <sheetPr filterMode="1"/>
  <dimension ref="A1:H124"/>
  <sheetViews>
    <sheetView showGridLines="0" topLeftCell="A77" zoomScale="120" zoomScaleNormal="120" workbookViewId="0">
      <selection activeCell="D129" sqref="D129"/>
    </sheetView>
  </sheetViews>
  <sheetFormatPr baseColWidth="10" defaultRowHeight="14.25" x14ac:dyDescent="0.2"/>
  <cols>
    <col min="1" max="1" width="11.42578125" style="5"/>
    <col min="2" max="3" width="11.42578125" style="41"/>
    <col min="4" max="4" width="52.28515625" style="5" bestFit="1" customWidth="1"/>
    <col min="5" max="5" width="14.7109375" style="5" bestFit="1" customWidth="1"/>
    <col min="6" max="6" width="38.7109375" style="5" customWidth="1"/>
    <col min="7" max="7" width="15.5703125" style="5" bestFit="1" customWidth="1"/>
    <col min="8" max="16384" width="11.42578125" style="5"/>
  </cols>
  <sheetData>
    <row r="1" spans="2:8" ht="62.25" customHeight="1" x14ac:dyDescent="0.2">
      <c r="B1" s="43"/>
      <c r="F1" s="6"/>
      <c r="G1" s="6"/>
      <c r="H1" s="7"/>
    </row>
    <row r="2" spans="2:8" ht="18" x14ac:dyDescent="0.2">
      <c r="B2" s="44" t="s">
        <v>64</v>
      </c>
      <c r="F2" s="6"/>
      <c r="G2" s="6"/>
      <c r="H2" s="7"/>
    </row>
    <row r="3" spans="2:8" ht="18" x14ac:dyDescent="0.25">
      <c r="B3" s="45" t="s">
        <v>65</v>
      </c>
      <c r="F3" s="6"/>
      <c r="G3" s="6"/>
      <c r="H3" s="7"/>
    </row>
    <row r="5" spans="2:8" x14ac:dyDescent="0.2">
      <c r="B5" s="4" t="s">
        <v>63</v>
      </c>
      <c r="C5" s="3" t="s">
        <v>62</v>
      </c>
      <c r="D5" s="3" t="s">
        <v>61</v>
      </c>
      <c r="E5" s="3" t="s">
        <v>60</v>
      </c>
      <c r="F5" s="2" t="s">
        <v>59</v>
      </c>
      <c r="G5" s="1" t="s">
        <v>58</v>
      </c>
    </row>
    <row r="6" spans="2:8" x14ac:dyDescent="0.2">
      <c r="B6" s="10">
        <v>45112</v>
      </c>
      <c r="C6" s="36" t="s">
        <v>57</v>
      </c>
      <c r="D6" s="11" t="s">
        <v>56</v>
      </c>
      <c r="E6" s="11"/>
      <c r="F6" s="12" t="s">
        <v>55</v>
      </c>
      <c r="G6" s="13">
        <v>51448</v>
      </c>
    </row>
    <row r="7" spans="2:8" x14ac:dyDescent="0.2">
      <c r="B7" s="10">
        <v>45127</v>
      </c>
      <c r="C7" s="34" t="s">
        <v>54</v>
      </c>
      <c r="D7" s="11" t="s">
        <v>53</v>
      </c>
      <c r="E7" s="11"/>
      <c r="F7" s="12" t="s">
        <v>52</v>
      </c>
      <c r="G7" s="13">
        <v>10945</v>
      </c>
    </row>
    <row r="8" spans="2:8" x14ac:dyDescent="0.2">
      <c r="B8" s="10">
        <v>45124</v>
      </c>
      <c r="C8" s="36" t="s">
        <v>51</v>
      </c>
      <c r="D8" s="11" t="s">
        <v>50</v>
      </c>
      <c r="E8" s="11"/>
      <c r="F8" s="12" t="s">
        <v>6</v>
      </c>
      <c r="G8" s="13">
        <v>154090.29999999999</v>
      </c>
    </row>
    <row r="9" spans="2:8" x14ac:dyDescent="0.2">
      <c r="B9" s="10">
        <v>45118</v>
      </c>
      <c r="C9" s="35">
        <v>873</v>
      </c>
      <c r="D9" s="11" t="s">
        <v>49</v>
      </c>
      <c r="E9" s="11"/>
      <c r="F9" s="16" t="s">
        <v>38</v>
      </c>
      <c r="G9" s="17">
        <v>218011.77</v>
      </c>
    </row>
    <row r="10" spans="2:8" hidden="1" x14ac:dyDescent="0.2">
      <c r="B10" s="10"/>
      <c r="C10" s="14">
        <v>904</v>
      </c>
      <c r="D10" s="11" t="s">
        <v>48</v>
      </c>
      <c r="E10" s="11"/>
      <c r="F10" s="16" t="s">
        <v>25</v>
      </c>
      <c r="G10" s="17">
        <v>23600</v>
      </c>
    </row>
    <row r="11" spans="2:8" ht="14.25" customHeight="1" x14ac:dyDescent="0.2">
      <c r="B11" s="10">
        <v>45110</v>
      </c>
      <c r="C11" s="35">
        <v>906</v>
      </c>
      <c r="D11" s="11" t="s">
        <v>29</v>
      </c>
      <c r="E11" s="11"/>
      <c r="F11" s="16" t="s">
        <v>25</v>
      </c>
      <c r="G11" s="17">
        <v>14160</v>
      </c>
    </row>
    <row r="12" spans="2:8" hidden="1" x14ac:dyDescent="0.2">
      <c r="B12" s="10"/>
      <c r="C12" s="14">
        <v>934</v>
      </c>
      <c r="D12" s="11" t="s">
        <v>47</v>
      </c>
      <c r="E12" s="11"/>
      <c r="F12" s="16" t="s">
        <v>25</v>
      </c>
      <c r="G12" s="17">
        <v>30155.54</v>
      </c>
    </row>
    <row r="13" spans="2:8" x14ac:dyDescent="0.2">
      <c r="B13" s="10">
        <v>45114</v>
      </c>
      <c r="C13" s="35">
        <v>937</v>
      </c>
      <c r="D13" s="11" t="s">
        <v>46</v>
      </c>
      <c r="E13" s="11"/>
      <c r="F13" s="16" t="s">
        <v>45</v>
      </c>
      <c r="G13" s="17">
        <f>90152+59590</f>
        <v>149742</v>
      </c>
    </row>
    <row r="14" spans="2:8" hidden="1" x14ac:dyDescent="0.2">
      <c r="B14" s="10"/>
      <c r="C14" s="14">
        <v>974</v>
      </c>
      <c r="D14" s="11" t="s">
        <v>44</v>
      </c>
      <c r="E14" s="11"/>
      <c r="F14" s="16" t="s">
        <v>25</v>
      </c>
      <c r="G14" s="17">
        <v>27533.33</v>
      </c>
    </row>
    <row r="15" spans="2:8" x14ac:dyDescent="0.2">
      <c r="B15" s="10">
        <v>45110</v>
      </c>
      <c r="C15" s="35">
        <v>976</v>
      </c>
      <c r="D15" s="11" t="s">
        <v>43</v>
      </c>
      <c r="E15" s="11"/>
      <c r="F15" s="16" t="s">
        <v>25</v>
      </c>
      <c r="G15" s="17">
        <v>12421.1</v>
      </c>
    </row>
    <row r="16" spans="2:8" x14ac:dyDescent="0.2">
      <c r="B16" s="10">
        <v>45110</v>
      </c>
      <c r="C16" s="35">
        <v>978</v>
      </c>
      <c r="D16" s="11" t="s">
        <v>7</v>
      </c>
      <c r="E16" s="11"/>
      <c r="F16" s="16" t="s">
        <v>6</v>
      </c>
      <c r="G16" s="17">
        <v>1140</v>
      </c>
    </row>
    <row r="17" spans="2:7" x14ac:dyDescent="0.2">
      <c r="B17" s="10">
        <v>45114</v>
      </c>
      <c r="C17" s="35">
        <v>980</v>
      </c>
      <c r="D17" s="11" t="s">
        <v>42</v>
      </c>
      <c r="E17" s="11"/>
      <c r="F17" s="16" t="s">
        <v>41</v>
      </c>
      <c r="G17" s="17">
        <v>349520.72</v>
      </c>
    </row>
    <row r="18" spans="2:7" x14ac:dyDescent="0.2">
      <c r="B18" s="10">
        <v>45110</v>
      </c>
      <c r="C18" s="32">
        <v>982</v>
      </c>
      <c r="D18" s="11" t="s">
        <v>40</v>
      </c>
      <c r="E18" s="11"/>
      <c r="F18" s="16" t="s">
        <v>2</v>
      </c>
      <c r="G18" s="17">
        <v>449999.84</v>
      </c>
    </row>
    <row r="19" spans="2:7" x14ac:dyDescent="0.2">
      <c r="B19" s="10">
        <v>45127</v>
      </c>
      <c r="C19" s="35">
        <v>987</v>
      </c>
      <c r="D19" s="11" t="s">
        <v>39</v>
      </c>
      <c r="E19" s="11" t="s">
        <v>179</v>
      </c>
      <c r="F19" s="16" t="s">
        <v>38</v>
      </c>
      <c r="G19" s="17">
        <v>1191383.46</v>
      </c>
    </row>
    <row r="20" spans="2:7" x14ac:dyDescent="0.2">
      <c r="B20" s="10">
        <v>45112</v>
      </c>
      <c r="C20" s="35">
        <v>989</v>
      </c>
      <c r="D20" s="11" t="s">
        <v>22</v>
      </c>
      <c r="E20" s="11" t="s">
        <v>180</v>
      </c>
      <c r="F20" s="16" t="s">
        <v>21</v>
      </c>
      <c r="G20" s="17">
        <v>402131.39</v>
      </c>
    </row>
    <row r="21" spans="2:7" x14ac:dyDescent="0.2">
      <c r="B21" s="10">
        <v>45108</v>
      </c>
      <c r="C21" s="35">
        <v>991</v>
      </c>
      <c r="D21" s="11" t="s">
        <v>37</v>
      </c>
      <c r="E21" s="11" t="s">
        <v>227</v>
      </c>
      <c r="F21" s="16" t="s">
        <v>36</v>
      </c>
      <c r="G21" s="17">
        <v>349280</v>
      </c>
    </row>
    <row r="22" spans="2:7" x14ac:dyDescent="0.2">
      <c r="B22" s="10">
        <v>45120</v>
      </c>
      <c r="C22" s="35">
        <v>993</v>
      </c>
      <c r="D22" s="11" t="s">
        <v>35</v>
      </c>
      <c r="E22" s="11"/>
      <c r="F22" s="16" t="s">
        <v>34</v>
      </c>
      <c r="G22" s="17">
        <v>199728.25</v>
      </c>
    </row>
    <row r="23" spans="2:7" x14ac:dyDescent="0.2">
      <c r="B23" s="10">
        <v>45120</v>
      </c>
      <c r="C23" s="35">
        <v>1006</v>
      </c>
      <c r="D23" s="11" t="s">
        <v>33</v>
      </c>
      <c r="E23" s="11" t="s">
        <v>181</v>
      </c>
      <c r="F23" s="16" t="s">
        <v>32</v>
      </c>
      <c r="G23" s="17">
        <v>134956.6</v>
      </c>
    </row>
    <row r="24" spans="2:7" x14ac:dyDescent="0.2">
      <c r="B24" s="10">
        <v>45112</v>
      </c>
      <c r="C24" s="35">
        <v>1010</v>
      </c>
      <c r="D24" s="11" t="s">
        <v>31</v>
      </c>
      <c r="E24" s="11" t="s">
        <v>182</v>
      </c>
      <c r="F24" s="16" t="s">
        <v>30</v>
      </c>
      <c r="G24" s="17">
        <f>357112.2+117000</f>
        <v>474112.2</v>
      </c>
    </row>
    <row r="25" spans="2:7" x14ac:dyDescent="0.2">
      <c r="B25" s="10">
        <v>45112</v>
      </c>
      <c r="C25" s="35">
        <v>1012</v>
      </c>
      <c r="D25" s="11" t="s">
        <v>29</v>
      </c>
      <c r="E25" s="11" t="s">
        <v>183</v>
      </c>
      <c r="F25" s="16" t="s">
        <v>25</v>
      </c>
      <c r="G25" s="17">
        <v>28320</v>
      </c>
    </row>
    <row r="26" spans="2:7" x14ac:dyDescent="0.2">
      <c r="B26" s="19">
        <v>45119</v>
      </c>
      <c r="C26" s="39">
        <v>1014</v>
      </c>
      <c r="D26" s="68" t="s">
        <v>95</v>
      </c>
      <c r="E26" s="11" t="s">
        <v>184</v>
      </c>
      <c r="F26" s="16" t="s">
        <v>27</v>
      </c>
      <c r="G26" s="70">
        <v>333473.90000000002</v>
      </c>
    </row>
    <row r="27" spans="2:7" x14ac:dyDescent="0.2">
      <c r="B27" s="19">
        <v>45119</v>
      </c>
      <c r="C27" s="39">
        <v>1014</v>
      </c>
      <c r="D27" s="68"/>
      <c r="E27" s="11" t="s">
        <v>185</v>
      </c>
      <c r="F27" s="16" t="s">
        <v>27</v>
      </c>
      <c r="G27" s="70"/>
    </row>
    <row r="28" spans="2:7" x14ac:dyDescent="0.2">
      <c r="B28" s="19">
        <v>45119</v>
      </c>
      <c r="C28" s="39">
        <v>1014</v>
      </c>
      <c r="D28" s="68"/>
      <c r="E28" s="11" t="s">
        <v>186</v>
      </c>
      <c r="F28" s="16" t="s">
        <v>27</v>
      </c>
      <c r="G28" s="70"/>
    </row>
    <row r="29" spans="2:7" x14ac:dyDescent="0.2">
      <c r="B29" s="19">
        <v>45119</v>
      </c>
      <c r="C29" s="39">
        <v>1014</v>
      </c>
      <c r="D29" s="68"/>
      <c r="E29" s="11" t="s">
        <v>187</v>
      </c>
      <c r="F29" s="16" t="s">
        <v>27</v>
      </c>
      <c r="G29" s="70"/>
    </row>
    <row r="30" spans="2:7" x14ac:dyDescent="0.2">
      <c r="B30" s="19">
        <v>45119</v>
      </c>
      <c r="C30" s="39">
        <v>1014</v>
      </c>
      <c r="D30" s="68"/>
      <c r="E30" s="11" t="s">
        <v>188</v>
      </c>
      <c r="F30" s="16" t="s">
        <v>27</v>
      </c>
      <c r="G30" s="70"/>
    </row>
    <row r="31" spans="2:7" x14ac:dyDescent="0.2">
      <c r="B31" s="19">
        <v>45119</v>
      </c>
      <c r="C31" s="39">
        <v>1014</v>
      </c>
      <c r="D31" s="68"/>
      <c r="E31" s="11" t="s">
        <v>189</v>
      </c>
      <c r="F31" s="16" t="s">
        <v>27</v>
      </c>
      <c r="G31" s="70"/>
    </row>
    <row r="32" spans="2:7" x14ac:dyDescent="0.2">
      <c r="B32" s="19">
        <v>45119</v>
      </c>
      <c r="C32" s="39">
        <v>1014</v>
      </c>
      <c r="D32" s="68"/>
      <c r="E32" s="11" t="s">
        <v>190</v>
      </c>
      <c r="F32" s="16" t="s">
        <v>27</v>
      </c>
      <c r="G32" s="70"/>
    </row>
    <row r="33" spans="2:7" x14ac:dyDescent="0.2">
      <c r="B33" s="19">
        <v>45119</v>
      </c>
      <c r="C33" s="39">
        <v>1014</v>
      </c>
      <c r="D33" s="68"/>
      <c r="E33" s="11" t="s">
        <v>191</v>
      </c>
      <c r="F33" s="16" t="s">
        <v>27</v>
      </c>
      <c r="G33" s="70"/>
    </row>
    <row r="34" spans="2:7" x14ac:dyDescent="0.2">
      <c r="B34" s="19">
        <v>45119</v>
      </c>
      <c r="C34" s="39">
        <v>1014</v>
      </c>
      <c r="D34" s="68"/>
      <c r="E34" s="11" t="s">
        <v>192</v>
      </c>
      <c r="F34" s="16" t="s">
        <v>27</v>
      </c>
      <c r="G34" s="70"/>
    </row>
    <row r="35" spans="2:7" x14ac:dyDescent="0.2">
      <c r="B35" s="10">
        <v>45117</v>
      </c>
      <c r="C35" s="32">
        <v>1016</v>
      </c>
      <c r="D35" s="15" t="s">
        <v>26</v>
      </c>
      <c r="E35" s="11" t="s">
        <v>193</v>
      </c>
      <c r="F35" s="16" t="s">
        <v>25</v>
      </c>
      <c r="G35" s="17">
        <v>47200</v>
      </c>
    </row>
    <row r="36" spans="2:7" x14ac:dyDescent="0.2">
      <c r="B36" s="10">
        <v>45114</v>
      </c>
      <c r="C36" s="35">
        <v>1037</v>
      </c>
      <c r="D36" s="15" t="s">
        <v>24</v>
      </c>
      <c r="E36" s="11" t="s">
        <v>194</v>
      </c>
      <c r="F36" s="16" t="s">
        <v>23</v>
      </c>
      <c r="G36" s="17">
        <v>423383.11</v>
      </c>
    </row>
    <row r="37" spans="2:7" x14ac:dyDescent="0.2">
      <c r="B37" s="28">
        <v>45117</v>
      </c>
      <c r="C37" s="38">
        <v>1039</v>
      </c>
      <c r="D37" s="75" t="s">
        <v>22</v>
      </c>
      <c r="E37" s="11" t="s">
        <v>195</v>
      </c>
      <c r="F37" s="16" t="s">
        <v>21</v>
      </c>
      <c r="G37" s="77">
        <v>697862.62</v>
      </c>
    </row>
    <row r="38" spans="2:7" x14ac:dyDescent="0.2">
      <c r="B38" s="28">
        <v>45117</v>
      </c>
      <c r="C38" s="38">
        <v>1039</v>
      </c>
      <c r="D38" s="76"/>
      <c r="E38" s="11" t="s">
        <v>196</v>
      </c>
      <c r="F38" s="16" t="s">
        <v>21</v>
      </c>
      <c r="G38" s="78"/>
    </row>
    <row r="39" spans="2:7" x14ac:dyDescent="0.2">
      <c r="B39" s="10">
        <v>45114</v>
      </c>
      <c r="C39" s="35">
        <v>1041</v>
      </c>
      <c r="D39" s="15" t="s">
        <v>20</v>
      </c>
      <c r="E39" s="11" t="s">
        <v>197</v>
      </c>
      <c r="F39" s="16" t="s">
        <v>19</v>
      </c>
      <c r="G39" s="17">
        <v>144662.1</v>
      </c>
    </row>
    <row r="40" spans="2:7" x14ac:dyDescent="0.2">
      <c r="B40" s="28">
        <v>45114</v>
      </c>
      <c r="C40" s="40">
        <v>1043</v>
      </c>
      <c r="D40" s="75" t="s">
        <v>18</v>
      </c>
      <c r="E40" s="11" t="s">
        <v>198</v>
      </c>
      <c r="F40" s="16" t="s">
        <v>12</v>
      </c>
      <c r="G40" s="77">
        <f>215656.68+330749.24</f>
        <v>546405.91999999993</v>
      </c>
    </row>
    <row r="41" spans="2:7" x14ac:dyDescent="0.2">
      <c r="B41" s="28">
        <v>45114</v>
      </c>
      <c r="C41" s="40">
        <v>1043</v>
      </c>
      <c r="D41" s="79"/>
      <c r="E41" s="11" t="s">
        <v>199</v>
      </c>
      <c r="F41" s="16" t="s">
        <v>12</v>
      </c>
      <c r="G41" s="80"/>
    </row>
    <row r="42" spans="2:7" x14ac:dyDescent="0.2">
      <c r="B42" s="28">
        <v>45114</v>
      </c>
      <c r="C42" s="40">
        <v>1043</v>
      </c>
      <c r="D42" s="79"/>
      <c r="E42" s="11" t="s">
        <v>200</v>
      </c>
      <c r="F42" s="16" t="s">
        <v>12</v>
      </c>
      <c r="G42" s="80"/>
    </row>
    <row r="43" spans="2:7" x14ac:dyDescent="0.2">
      <c r="B43" s="28">
        <v>45114</v>
      </c>
      <c r="C43" s="40">
        <v>1043</v>
      </c>
      <c r="D43" s="79"/>
      <c r="E43" s="11" t="s">
        <v>201</v>
      </c>
      <c r="F43" s="16" t="s">
        <v>12</v>
      </c>
      <c r="G43" s="80"/>
    </row>
    <row r="44" spans="2:7" x14ac:dyDescent="0.2">
      <c r="B44" s="28">
        <v>45114</v>
      </c>
      <c r="C44" s="40">
        <v>1043</v>
      </c>
      <c r="D44" s="76"/>
      <c r="E44" s="11" t="s">
        <v>202</v>
      </c>
      <c r="F44" s="16" t="s">
        <v>12</v>
      </c>
      <c r="G44" s="78"/>
    </row>
    <row r="45" spans="2:7" x14ac:dyDescent="0.2">
      <c r="B45" s="10">
        <v>45117</v>
      </c>
      <c r="C45" s="35">
        <v>1051</v>
      </c>
      <c r="D45" s="15" t="s">
        <v>17</v>
      </c>
      <c r="E45" s="11" t="s">
        <v>203</v>
      </c>
      <c r="F45" s="16" t="s">
        <v>16</v>
      </c>
      <c r="G45" s="17">
        <v>45454.19</v>
      </c>
    </row>
    <row r="46" spans="2:7" x14ac:dyDescent="0.2">
      <c r="B46" s="10">
        <v>45117</v>
      </c>
      <c r="C46" s="32">
        <v>1053</v>
      </c>
      <c r="D46" s="15" t="s">
        <v>15</v>
      </c>
      <c r="E46" s="11" t="s">
        <v>204</v>
      </c>
      <c r="F46" s="16" t="s">
        <v>14</v>
      </c>
      <c r="G46" s="17">
        <v>236156.9</v>
      </c>
    </row>
    <row r="47" spans="2:7" x14ac:dyDescent="0.2">
      <c r="B47" s="10">
        <v>45117</v>
      </c>
      <c r="C47" s="35">
        <v>1055</v>
      </c>
      <c r="D47" s="15" t="s">
        <v>13</v>
      </c>
      <c r="E47" s="11"/>
      <c r="F47" s="16" t="s">
        <v>12</v>
      </c>
      <c r="G47" s="17">
        <f>12324+98378.55</f>
        <v>110702.55</v>
      </c>
    </row>
    <row r="48" spans="2:7" x14ac:dyDescent="0.2">
      <c r="B48" s="19">
        <v>45120</v>
      </c>
      <c r="C48" s="37">
        <v>1075</v>
      </c>
      <c r="D48" s="15" t="s">
        <v>11</v>
      </c>
      <c r="E48" s="11" t="s">
        <v>205</v>
      </c>
      <c r="F48" s="16" t="s">
        <v>10</v>
      </c>
      <c r="G48" s="18">
        <v>197160.3</v>
      </c>
    </row>
    <row r="49" spans="2:7" ht="14.25" customHeight="1" x14ac:dyDescent="0.2">
      <c r="B49" s="19">
        <v>45119</v>
      </c>
      <c r="C49" s="37">
        <v>1077</v>
      </c>
      <c r="D49" s="68" t="s">
        <v>7</v>
      </c>
      <c r="E49" s="11" t="s">
        <v>206</v>
      </c>
      <c r="F49" s="16" t="s">
        <v>6</v>
      </c>
      <c r="G49" s="70">
        <v>6860</v>
      </c>
    </row>
    <row r="50" spans="2:7" ht="14.25" customHeight="1" x14ac:dyDescent="0.2">
      <c r="B50" s="19">
        <v>45119</v>
      </c>
      <c r="C50" s="37">
        <v>1077</v>
      </c>
      <c r="D50" s="68"/>
      <c r="E50" s="11" t="s">
        <v>207</v>
      </c>
      <c r="F50" s="16" t="s">
        <v>6</v>
      </c>
      <c r="G50" s="70"/>
    </row>
    <row r="51" spans="2:7" x14ac:dyDescent="0.2">
      <c r="B51" s="28">
        <v>45125</v>
      </c>
      <c r="C51" s="38">
        <v>1079</v>
      </c>
      <c r="D51" s="31" t="s">
        <v>9</v>
      </c>
      <c r="E51" s="11" t="s">
        <v>208</v>
      </c>
      <c r="F51" s="16" t="s">
        <v>8</v>
      </c>
      <c r="G51" s="29">
        <v>448990</v>
      </c>
    </row>
    <row r="52" spans="2:7" x14ac:dyDescent="0.2">
      <c r="B52" s="28">
        <v>45122</v>
      </c>
      <c r="C52" s="38">
        <v>1081</v>
      </c>
      <c r="D52" s="31" t="s">
        <v>7</v>
      </c>
      <c r="E52" s="11" t="s">
        <v>209</v>
      </c>
      <c r="F52" s="16" t="s">
        <v>6</v>
      </c>
      <c r="G52" s="29">
        <v>1140</v>
      </c>
    </row>
    <row r="53" spans="2:7" x14ac:dyDescent="0.2">
      <c r="B53" s="10">
        <v>45122</v>
      </c>
      <c r="C53" s="35">
        <v>1083</v>
      </c>
      <c r="D53" s="15" t="s">
        <v>5</v>
      </c>
      <c r="E53" s="11" t="s">
        <v>210</v>
      </c>
      <c r="F53" s="16" t="s">
        <v>4</v>
      </c>
      <c r="G53" s="17">
        <v>875.35</v>
      </c>
    </row>
    <row r="54" spans="2:7" x14ac:dyDescent="0.2">
      <c r="B54" s="10">
        <v>45127</v>
      </c>
      <c r="C54" s="32">
        <v>1086</v>
      </c>
      <c r="D54" s="15" t="s">
        <v>3</v>
      </c>
      <c r="E54" s="11" t="s">
        <v>211</v>
      </c>
      <c r="F54" s="16" t="s">
        <v>2</v>
      </c>
      <c r="G54" s="17">
        <v>1400000</v>
      </c>
    </row>
    <row r="55" spans="2:7" x14ac:dyDescent="0.2">
      <c r="B55" s="10">
        <v>45122</v>
      </c>
      <c r="C55" s="35">
        <v>1088</v>
      </c>
      <c r="D55" s="15" t="s">
        <v>1</v>
      </c>
      <c r="E55" s="11" t="s">
        <v>212</v>
      </c>
      <c r="F55" s="16" t="s">
        <v>0</v>
      </c>
      <c r="G55" s="17">
        <v>301907.71999999997</v>
      </c>
    </row>
    <row r="56" spans="2:7" hidden="1" x14ac:dyDescent="0.2">
      <c r="B56" s="10"/>
      <c r="C56" s="14" t="s">
        <v>78</v>
      </c>
      <c r="D56" s="15" t="s">
        <v>121</v>
      </c>
      <c r="E56" s="11"/>
      <c r="F56" s="16" t="s">
        <v>25</v>
      </c>
      <c r="G56" s="17">
        <v>14160</v>
      </c>
    </row>
    <row r="57" spans="2:7" hidden="1" x14ac:dyDescent="0.2">
      <c r="B57" s="10"/>
      <c r="C57" s="14" t="s">
        <v>84</v>
      </c>
      <c r="D57" s="15" t="s">
        <v>40</v>
      </c>
      <c r="E57" s="11"/>
      <c r="F57" s="16" t="s">
        <v>2</v>
      </c>
      <c r="G57" s="17">
        <v>449999.84</v>
      </c>
    </row>
    <row r="58" spans="2:7" hidden="1" x14ac:dyDescent="0.2">
      <c r="B58" s="10"/>
      <c r="C58" s="14" t="s">
        <v>79</v>
      </c>
      <c r="D58" s="15" t="s">
        <v>122</v>
      </c>
      <c r="E58" s="11"/>
      <c r="F58" s="16" t="s">
        <v>25</v>
      </c>
      <c r="G58" s="17">
        <v>12421.1</v>
      </c>
    </row>
    <row r="59" spans="2:7" x14ac:dyDescent="0.2">
      <c r="B59" s="19">
        <v>45126</v>
      </c>
      <c r="C59" s="39" t="s">
        <v>155</v>
      </c>
      <c r="D59" s="68" t="s">
        <v>69</v>
      </c>
      <c r="E59" s="11" t="s">
        <v>172</v>
      </c>
      <c r="F59" s="16" t="s">
        <v>4</v>
      </c>
      <c r="G59" s="69">
        <v>51729.67</v>
      </c>
    </row>
    <row r="60" spans="2:7" x14ac:dyDescent="0.2">
      <c r="B60" s="19">
        <v>45126</v>
      </c>
      <c r="C60" s="39" t="s">
        <v>155</v>
      </c>
      <c r="D60" s="68"/>
      <c r="E60" s="11" t="s">
        <v>173</v>
      </c>
      <c r="F60" s="16" t="s">
        <v>4</v>
      </c>
      <c r="G60" s="69"/>
    </row>
    <row r="61" spans="2:7" x14ac:dyDescent="0.2">
      <c r="B61" s="19">
        <v>45126</v>
      </c>
      <c r="C61" s="39" t="s">
        <v>155</v>
      </c>
      <c r="D61" s="68"/>
      <c r="E61" s="11" t="s">
        <v>174</v>
      </c>
      <c r="F61" s="16" t="s">
        <v>4</v>
      </c>
      <c r="G61" s="69"/>
    </row>
    <row r="62" spans="2:7" x14ac:dyDescent="0.2">
      <c r="B62" s="19">
        <v>45126</v>
      </c>
      <c r="C62" s="39" t="s">
        <v>155</v>
      </c>
      <c r="D62" s="68"/>
      <c r="E62" s="11" t="s">
        <v>175</v>
      </c>
      <c r="F62" s="16" t="s">
        <v>4</v>
      </c>
      <c r="G62" s="69"/>
    </row>
    <row r="63" spans="2:7" x14ac:dyDescent="0.2">
      <c r="B63" s="19">
        <v>45126</v>
      </c>
      <c r="C63" s="39" t="s">
        <v>155</v>
      </c>
      <c r="D63" s="68"/>
      <c r="E63" s="11" t="s">
        <v>176</v>
      </c>
      <c r="F63" s="16" t="s">
        <v>4</v>
      </c>
      <c r="G63" s="69"/>
    </row>
    <row r="64" spans="2:7" x14ac:dyDescent="0.2">
      <c r="B64" s="22">
        <v>45126</v>
      </c>
      <c r="C64" s="33">
        <v>1118</v>
      </c>
      <c r="D64" s="24" t="s">
        <v>87</v>
      </c>
      <c r="E64" s="11" t="s">
        <v>213</v>
      </c>
      <c r="F64" s="16" t="s">
        <v>14</v>
      </c>
      <c r="G64" s="21">
        <v>102815.49</v>
      </c>
    </row>
    <row r="65" spans="2:7" ht="14.25" customHeight="1" x14ac:dyDescent="0.2">
      <c r="B65" s="10">
        <v>45112</v>
      </c>
      <c r="C65" s="35" t="s">
        <v>156</v>
      </c>
      <c r="D65" s="15" t="s">
        <v>7</v>
      </c>
      <c r="E65" s="11" t="s">
        <v>177</v>
      </c>
      <c r="F65" s="16" t="s">
        <v>6</v>
      </c>
      <c r="G65" s="25">
        <v>1020</v>
      </c>
    </row>
    <row r="66" spans="2:7" hidden="1" x14ac:dyDescent="0.2">
      <c r="B66" s="10"/>
      <c r="C66" s="14" t="s">
        <v>75</v>
      </c>
      <c r="D66" s="15" t="s">
        <v>56</v>
      </c>
      <c r="E66" s="11"/>
      <c r="F66" s="16" t="s">
        <v>55</v>
      </c>
      <c r="G66" s="17">
        <v>51448</v>
      </c>
    </row>
    <row r="67" spans="2:7" hidden="1" x14ac:dyDescent="0.2">
      <c r="B67" s="10"/>
      <c r="C67" s="14" t="s">
        <v>80</v>
      </c>
      <c r="D67" s="15" t="s">
        <v>121</v>
      </c>
      <c r="E67" s="11"/>
      <c r="F67" s="16" t="s">
        <v>25</v>
      </c>
      <c r="G67" s="17">
        <v>28320</v>
      </c>
    </row>
    <row r="68" spans="2:7" hidden="1" x14ac:dyDescent="0.2">
      <c r="B68" s="10"/>
      <c r="C68" s="14" t="s">
        <v>118</v>
      </c>
      <c r="D68" s="15" t="s">
        <v>123</v>
      </c>
      <c r="E68" s="11"/>
      <c r="F68" s="16" t="s">
        <v>146</v>
      </c>
      <c r="G68" s="17">
        <v>474112.2</v>
      </c>
    </row>
    <row r="69" spans="2:7" hidden="1" x14ac:dyDescent="0.2">
      <c r="B69" s="10"/>
      <c r="C69" s="14" t="s">
        <v>93</v>
      </c>
      <c r="D69" s="15" t="s">
        <v>124</v>
      </c>
      <c r="E69" s="11"/>
      <c r="F69" s="16" t="s">
        <v>21</v>
      </c>
      <c r="G69" s="17">
        <v>402131.39</v>
      </c>
    </row>
    <row r="70" spans="2:7" x14ac:dyDescent="0.2">
      <c r="B70" s="10">
        <v>45127</v>
      </c>
      <c r="C70" s="32">
        <v>1128</v>
      </c>
      <c r="D70" s="15" t="s">
        <v>214</v>
      </c>
      <c r="E70" s="11" t="s">
        <v>178</v>
      </c>
      <c r="F70" s="30"/>
      <c r="G70" s="17">
        <v>199981.6</v>
      </c>
    </row>
    <row r="71" spans="2:7" hidden="1" x14ac:dyDescent="0.2">
      <c r="B71" s="10"/>
      <c r="C71" s="14" t="s">
        <v>113</v>
      </c>
      <c r="D71" s="15" t="s">
        <v>125</v>
      </c>
      <c r="E71" s="11"/>
      <c r="F71" s="16" t="s">
        <v>147</v>
      </c>
      <c r="G71" s="17">
        <v>149742</v>
      </c>
    </row>
    <row r="72" spans="2:7" hidden="1" x14ac:dyDescent="0.2">
      <c r="B72" s="10"/>
      <c r="C72" s="14" t="s">
        <v>111</v>
      </c>
      <c r="D72" s="15" t="s">
        <v>126</v>
      </c>
      <c r="E72" s="11"/>
      <c r="F72" s="16" t="s">
        <v>41</v>
      </c>
      <c r="G72" s="17">
        <v>349520.72</v>
      </c>
    </row>
    <row r="73" spans="2:7" hidden="1" x14ac:dyDescent="0.2">
      <c r="B73" s="10"/>
      <c r="C73" s="14" t="s">
        <v>109</v>
      </c>
      <c r="D73" s="15" t="s">
        <v>127</v>
      </c>
      <c r="E73" s="11"/>
      <c r="F73" s="16" t="s">
        <v>148</v>
      </c>
      <c r="G73" s="17">
        <v>423383.11000000004</v>
      </c>
    </row>
    <row r="74" spans="2:7" hidden="1" x14ac:dyDescent="0.2">
      <c r="B74" s="10"/>
      <c r="C74" s="14" t="s">
        <v>66</v>
      </c>
      <c r="D74" s="15" t="s">
        <v>18</v>
      </c>
      <c r="E74" s="11"/>
      <c r="F74" s="16" t="s">
        <v>149</v>
      </c>
      <c r="G74" s="17">
        <v>546405.91999999993</v>
      </c>
    </row>
    <row r="75" spans="2:7" hidden="1" x14ac:dyDescent="0.2">
      <c r="B75" s="10"/>
      <c r="C75" s="14" t="s">
        <v>106</v>
      </c>
      <c r="D75" s="15" t="s">
        <v>128</v>
      </c>
      <c r="E75" s="11"/>
      <c r="F75" s="16" t="s">
        <v>150</v>
      </c>
      <c r="G75" s="17">
        <v>144662.1</v>
      </c>
    </row>
    <row r="76" spans="2:7" x14ac:dyDescent="0.2">
      <c r="B76" s="10">
        <v>45129</v>
      </c>
      <c r="C76" s="32">
        <v>1148</v>
      </c>
      <c r="D76" s="15" t="s">
        <v>68</v>
      </c>
      <c r="E76" s="11" t="s">
        <v>215</v>
      </c>
      <c r="F76" s="30"/>
      <c r="G76" s="17">
        <v>7978.66</v>
      </c>
    </row>
    <row r="77" spans="2:7" x14ac:dyDescent="0.2">
      <c r="B77" s="10">
        <v>45114</v>
      </c>
      <c r="C77" s="35" t="s">
        <v>157</v>
      </c>
      <c r="D77" s="15" t="s">
        <v>105</v>
      </c>
      <c r="E77" s="11" t="s">
        <v>193</v>
      </c>
      <c r="F77" s="16" t="s">
        <v>171</v>
      </c>
      <c r="G77" s="25">
        <f>31930.8+65086.64</f>
        <v>97017.44</v>
      </c>
    </row>
    <row r="78" spans="2:7" x14ac:dyDescent="0.2">
      <c r="B78" s="10">
        <v>45114</v>
      </c>
      <c r="C78" s="35" t="s">
        <v>158</v>
      </c>
      <c r="D78" s="15" t="s">
        <v>11</v>
      </c>
      <c r="E78" s="11" t="s">
        <v>216</v>
      </c>
      <c r="F78" s="16" t="s">
        <v>10</v>
      </c>
      <c r="G78" s="25">
        <f>30551.99+948430.79</f>
        <v>978982.78</v>
      </c>
    </row>
    <row r="79" spans="2:7" hidden="1" x14ac:dyDescent="0.2">
      <c r="B79" s="10"/>
      <c r="C79" s="14" t="s">
        <v>81</v>
      </c>
      <c r="D79" s="15" t="s">
        <v>26</v>
      </c>
      <c r="E79" s="11"/>
      <c r="F79" s="16" t="s">
        <v>25</v>
      </c>
      <c r="G79" s="17">
        <v>47200</v>
      </c>
    </row>
    <row r="80" spans="2:7" hidden="1" x14ac:dyDescent="0.2">
      <c r="B80" s="10"/>
      <c r="C80" s="14" t="s">
        <v>94</v>
      </c>
      <c r="D80" s="15" t="s">
        <v>124</v>
      </c>
      <c r="E80" s="11"/>
      <c r="F80" s="16" t="s">
        <v>21</v>
      </c>
      <c r="G80" s="17">
        <v>697862.62</v>
      </c>
    </row>
    <row r="81" spans="1:7" hidden="1" x14ac:dyDescent="0.2">
      <c r="B81" s="10"/>
      <c r="C81" s="14" t="s">
        <v>67</v>
      </c>
      <c r="D81" s="15" t="s">
        <v>13</v>
      </c>
      <c r="E81" s="11"/>
      <c r="F81" s="16" t="s">
        <v>151</v>
      </c>
      <c r="G81" s="17">
        <v>110702.55</v>
      </c>
    </row>
    <row r="82" spans="1:7" hidden="1" x14ac:dyDescent="0.2">
      <c r="B82" s="10"/>
      <c r="C82" s="14" t="s">
        <v>88</v>
      </c>
      <c r="D82" s="15" t="s">
        <v>15</v>
      </c>
      <c r="E82" s="11"/>
      <c r="F82" s="16" t="s">
        <v>14</v>
      </c>
      <c r="G82" s="17">
        <v>236156.9</v>
      </c>
    </row>
    <row r="83" spans="1:7" hidden="1" x14ac:dyDescent="0.2">
      <c r="B83" s="10"/>
      <c r="C83" s="14" t="s">
        <v>83</v>
      </c>
      <c r="D83" s="15" t="s">
        <v>129</v>
      </c>
      <c r="E83" s="11"/>
      <c r="F83" s="16" t="s">
        <v>16</v>
      </c>
      <c r="G83" s="17">
        <v>45454.19</v>
      </c>
    </row>
    <row r="84" spans="1:7" hidden="1" x14ac:dyDescent="0.2">
      <c r="B84" s="10"/>
      <c r="C84" s="14" t="s">
        <v>119</v>
      </c>
      <c r="D84" s="15" t="s">
        <v>130</v>
      </c>
      <c r="E84" s="11"/>
      <c r="F84" s="16" t="s">
        <v>38</v>
      </c>
      <c r="G84" s="17">
        <v>218011.77</v>
      </c>
    </row>
    <row r="85" spans="1:7" hidden="1" x14ac:dyDescent="0.2">
      <c r="B85" s="10"/>
      <c r="C85" s="14" t="s">
        <v>98</v>
      </c>
      <c r="D85" s="15" t="s">
        <v>7</v>
      </c>
      <c r="E85" s="11"/>
      <c r="F85" s="16" t="s">
        <v>6</v>
      </c>
      <c r="G85" s="17">
        <v>6860</v>
      </c>
    </row>
    <row r="86" spans="1:7" hidden="1" x14ac:dyDescent="0.2">
      <c r="B86" s="10"/>
      <c r="C86" s="14" t="s">
        <v>96</v>
      </c>
      <c r="D86" s="15" t="s">
        <v>28</v>
      </c>
      <c r="E86" s="11"/>
      <c r="F86" s="16" t="s">
        <v>27</v>
      </c>
      <c r="G86" s="17">
        <v>333473.90000000002</v>
      </c>
    </row>
    <row r="87" spans="1:7" x14ac:dyDescent="0.2">
      <c r="B87" s="10">
        <v>45120</v>
      </c>
      <c r="C87" s="35" t="s">
        <v>159</v>
      </c>
      <c r="D87" s="15" t="s">
        <v>160</v>
      </c>
      <c r="E87" s="11" t="s">
        <v>217</v>
      </c>
      <c r="F87" s="16" t="s">
        <v>115</v>
      </c>
      <c r="G87" s="25">
        <v>439915.8</v>
      </c>
    </row>
    <row r="88" spans="1:7" x14ac:dyDescent="0.2">
      <c r="B88" s="10">
        <v>45120</v>
      </c>
      <c r="C88" s="35" t="s">
        <v>161</v>
      </c>
      <c r="D88" s="15" t="s">
        <v>56</v>
      </c>
      <c r="E88" s="11" t="s">
        <v>218</v>
      </c>
      <c r="F88" s="16" t="s">
        <v>55</v>
      </c>
      <c r="G88" s="25">
        <v>87511.63</v>
      </c>
    </row>
    <row r="89" spans="1:7" ht="15" x14ac:dyDescent="0.25">
      <c r="A89"/>
      <c r="B89" s="28">
        <v>45120</v>
      </c>
      <c r="C89" s="38" t="s">
        <v>162</v>
      </c>
      <c r="D89" s="71" t="s">
        <v>228</v>
      </c>
      <c r="E89" s="11" t="s">
        <v>219</v>
      </c>
      <c r="F89" s="16" t="s">
        <v>73</v>
      </c>
      <c r="G89" s="73">
        <v>944</v>
      </c>
    </row>
    <row r="90" spans="1:7" ht="15" x14ac:dyDescent="0.25">
      <c r="A90"/>
      <c r="B90" s="28">
        <v>45120</v>
      </c>
      <c r="C90" s="38" t="s">
        <v>162</v>
      </c>
      <c r="D90" s="72"/>
      <c r="E90" s="11" t="s">
        <v>220</v>
      </c>
      <c r="F90" s="16" t="s">
        <v>73</v>
      </c>
      <c r="G90" s="74"/>
    </row>
    <row r="91" spans="1:7" ht="15" x14ac:dyDescent="0.25">
      <c r="A91"/>
      <c r="B91" s="10">
        <v>45135</v>
      </c>
      <c r="C91" s="32">
        <v>1175</v>
      </c>
      <c r="D91" s="15" t="s">
        <v>40</v>
      </c>
      <c r="E91" s="11" t="s">
        <v>221</v>
      </c>
      <c r="F91" s="16" t="s">
        <v>2</v>
      </c>
      <c r="G91" s="25">
        <v>449999.84</v>
      </c>
    </row>
    <row r="92" spans="1:7" ht="15" x14ac:dyDescent="0.25">
      <c r="A92"/>
      <c r="B92" s="10">
        <v>45120</v>
      </c>
      <c r="C92" s="35" t="s">
        <v>163</v>
      </c>
      <c r="D92" s="15" t="s">
        <v>97</v>
      </c>
      <c r="E92" s="11" t="s">
        <v>222</v>
      </c>
      <c r="F92" s="16" t="s">
        <v>170</v>
      </c>
      <c r="G92" s="25">
        <v>151172.16</v>
      </c>
    </row>
    <row r="93" spans="1:7" ht="15" hidden="1" x14ac:dyDescent="0.25">
      <c r="A93"/>
      <c r="B93" s="10"/>
      <c r="C93" s="14" t="s">
        <v>112</v>
      </c>
      <c r="D93" s="15" t="s">
        <v>131</v>
      </c>
      <c r="E93" s="11"/>
      <c r="F93" s="16" t="s">
        <v>152</v>
      </c>
      <c r="G93" s="17">
        <v>199728.25</v>
      </c>
    </row>
    <row r="94" spans="1:7" hidden="1" x14ac:dyDescent="0.2">
      <c r="B94" s="10"/>
      <c r="C94" s="14" t="s">
        <v>117</v>
      </c>
      <c r="D94" s="15" t="s">
        <v>11</v>
      </c>
      <c r="E94" s="11"/>
      <c r="F94" s="16" t="s">
        <v>10</v>
      </c>
      <c r="G94" s="17">
        <v>197160.3</v>
      </c>
    </row>
    <row r="95" spans="1:7" hidden="1" x14ac:dyDescent="0.2">
      <c r="B95" s="10"/>
      <c r="C95" s="14" t="s">
        <v>114</v>
      </c>
      <c r="D95" s="15" t="s">
        <v>132</v>
      </c>
      <c r="E95" s="11"/>
      <c r="F95" s="16" t="s">
        <v>32</v>
      </c>
      <c r="G95" s="17">
        <v>134956.6</v>
      </c>
    </row>
    <row r="96" spans="1:7" x14ac:dyDescent="0.2">
      <c r="B96" s="10">
        <v>45120</v>
      </c>
      <c r="C96" s="35" t="s">
        <v>164</v>
      </c>
      <c r="D96" s="15" t="s">
        <v>7</v>
      </c>
      <c r="E96" s="11" t="s">
        <v>226</v>
      </c>
      <c r="F96" s="16" t="s">
        <v>170</v>
      </c>
      <c r="G96" s="25">
        <v>7000</v>
      </c>
    </row>
    <row r="97" spans="2:7" x14ac:dyDescent="0.2">
      <c r="B97" s="10">
        <v>45120</v>
      </c>
      <c r="C97" s="35" t="s">
        <v>165</v>
      </c>
      <c r="D97" s="15" t="s">
        <v>143</v>
      </c>
      <c r="E97" s="11" t="s">
        <v>223</v>
      </c>
      <c r="F97" s="16" t="s">
        <v>169</v>
      </c>
      <c r="G97" s="25">
        <v>114023.4</v>
      </c>
    </row>
    <row r="98" spans="2:7" hidden="1" x14ac:dyDescent="0.2">
      <c r="B98" s="10"/>
      <c r="C98" s="14" t="s">
        <v>89</v>
      </c>
      <c r="D98" s="15" t="s">
        <v>133</v>
      </c>
      <c r="E98" s="11"/>
      <c r="F98" s="16" t="s">
        <v>14</v>
      </c>
      <c r="G98" s="17">
        <v>102815.49</v>
      </c>
    </row>
    <row r="99" spans="2:7" hidden="1" x14ac:dyDescent="0.2">
      <c r="B99" s="10"/>
      <c r="C99" s="14" t="s">
        <v>70</v>
      </c>
      <c r="D99" s="15" t="s">
        <v>69</v>
      </c>
      <c r="E99" s="11"/>
      <c r="F99" s="16" t="s">
        <v>4</v>
      </c>
      <c r="G99" s="17">
        <v>51729.67</v>
      </c>
    </row>
    <row r="100" spans="2:7" hidden="1" x14ac:dyDescent="0.2">
      <c r="B100" s="10"/>
      <c r="C100" s="14" t="s">
        <v>99</v>
      </c>
      <c r="D100" s="15" t="s">
        <v>7</v>
      </c>
      <c r="E100" s="11"/>
      <c r="F100" s="16" t="s">
        <v>6</v>
      </c>
      <c r="G100" s="17">
        <v>1020</v>
      </c>
    </row>
    <row r="101" spans="2:7" hidden="1" x14ac:dyDescent="0.2">
      <c r="B101" s="10"/>
      <c r="C101" s="14" t="s">
        <v>71</v>
      </c>
      <c r="D101" s="15" t="s">
        <v>5</v>
      </c>
      <c r="E101" s="11"/>
      <c r="F101" s="16" t="s">
        <v>4</v>
      </c>
      <c r="G101" s="17">
        <v>875.35</v>
      </c>
    </row>
    <row r="102" spans="2:7" hidden="1" x14ac:dyDescent="0.2">
      <c r="B102" s="10"/>
      <c r="C102" s="14" t="s">
        <v>100</v>
      </c>
      <c r="D102" s="15" t="s">
        <v>7</v>
      </c>
      <c r="E102" s="11"/>
      <c r="F102" s="16" t="s">
        <v>6</v>
      </c>
      <c r="G102" s="17">
        <v>1140</v>
      </c>
    </row>
    <row r="103" spans="2:7" hidden="1" x14ac:dyDescent="0.2">
      <c r="B103" s="10"/>
      <c r="C103" s="14" t="s">
        <v>101</v>
      </c>
      <c r="D103" s="15" t="s">
        <v>50</v>
      </c>
      <c r="E103" s="11"/>
      <c r="F103" s="16" t="s">
        <v>6</v>
      </c>
      <c r="G103" s="17">
        <v>154090.29999999999</v>
      </c>
    </row>
    <row r="104" spans="2:7" hidden="1" x14ac:dyDescent="0.2">
      <c r="B104" s="10"/>
      <c r="C104" s="14" t="s">
        <v>92</v>
      </c>
      <c r="D104" s="15" t="s">
        <v>134</v>
      </c>
      <c r="E104" s="11"/>
      <c r="F104" s="16" t="s">
        <v>8</v>
      </c>
      <c r="G104" s="17">
        <v>448990</v>
      </c>
    </row>
    <row r="105" spans="2:7" hidden="1" x14ac:dyDescent="0.2">
      <c r="B105" s="10"/>
      <c r="C105" s="14" t="s">
        <v>107</v>
      </c>
      <c r="D105" s="15" t="s">
        <v>135</v>
      </c>
      <c r="E105" s="11"/>
      <c r="F105" s="16" t="s">
        <v>153</v>
      </c>
      <c r="G105" s="17">
        <v>97017.44</v>
      </c>
    </row>
    <row r="106" spans="2:7" hidden="1" x14ac:dyDescent="0.2">
      <c r="B106" s="10"/>
      <c r="C106" s="14" t="s">
        <v>72</v>
      </c>
      <c r="D106" s="15" t="s">
        <v>136</v>
      </c>
      <c r="E106" s="11"/>
      <c r="F106" s="16" t="s">
        <v>4</v>
      </c>
      <c r="G106" s="17">
        <v>7978.66</v>
      </c>
    </row>
    <row r="107" spans="2:7" hidden="1" x14ac:dyDescent="0.2">
      <c r="B107" s="26"/>
      <c r="C107" s="14" t="s">
        <v>90</v>
      </c>
      <c r="D107" s="15" t="s">
        <v>37</v>
      </c>
      <c r="E107" s="11"/>
      <c r="F107" s="16" t="s">
        <v>36</v>
      </c>
      <c r="G107" s="17">
        <v>349280</v>
      </c>
    </row>
    <row r="108" spans="2:7" x14ac:dyDescent="0.2">
      <c r="B108" s="10">
        <v>45118</v>
      </c>
      <c r="C108" s="14">
        <v>1228</v>
      </c>
      <c r="D108" s="15" t="s">
        <v>224</v>
      </c>
      <c r="E108" s="11" t="s">
        <v>223</v>
      </c>
      <c r="F108" s="16"/>
      <c r="G108" s="17">
        <v>16520</v>
      </c>
    </row>
    <row r="109" spans="2:7" x14ac:dyDescent="0.2">
      <c r="B109" s="10">
        <v>45113</v>
      </c>
      <c r="C109" s="35" t="s">
        <v>166</v>
      </c>
      <c r="D109" s="15" t="s">
        <v>167</v>
      </c>
      <c r="E109" s="11" t="s">
        <v>225</v>
      </c>
      <c r="F109" s="16" t="s">
        <v>168</v>
      </c>
      <c r="G109" s="25">
        <v>10435</v>
      </c>
    </row>
    <row r="110" spans="2:7" hidden="1" x14ac:dyDescent="0.2">
      <c r="B110" s="10"/>
      <c r="C110" s="14" t="s">
        <v>77</v>
      </c>
      <c r="D110" s="15" t="s">
        <v>53</v>
      </c>
      <c r="E110" s="11"/>
      <c r="F110" s="16" t="s">
        <v>52</v>
      </c>
      <c r="G110" s="17">
        <v>10945</v>
      </c>
    </row>
    <row r="111" spans="2:7" hidden="1" x14ac:dyDescent="0.2">
      <c r="B111" s="10"/>
      <c r="C111" s="14" t="s">
        <v>85</v>
      </c>
      <c r="D111" s="15" t="s">
        <v>137</v>
      </c>
      <c r="E111" s="11"/>
      <c r="F111" s="16" t="s">
        <v>2</v>
      </c>
      <c r="G111" s="17">
        <v>1400000</v>
      </c>
    </row>
    <row r="112" spans="2:7" x14ac:dyDescent="0.2">
      <c r="B112" s="10">
        <v>45127</v>
      </c>
      <c r="C112" s="14" t="s">
        <v>120</v>
      </c>
      <c r="D112" s="15" t="s">
        <v>138</v>
      </c>
      <c r="E112" s="11"/>
      <c r="F112" s="16" t="s">
        <v>38</v>
      </c>
      <c r="G112" s="17">
        <v>1191383.46</v>
      </c>
    </row>
    <row r="113" spans="2:7" hidden="1" x14ac:dyDescent="0.2">
      <c r="B113" s="10"/>
      <c r="C113" s="14" t="s">
        <v>110</v>
      </c>
      <c r="D113" s="15" t="s">
        <v>11</v>
      </c>
      <c r="E113" s="11"/>
      <c r="F113" s="16" t="s">
        <v>154</v>
      </c>
      <c r="G113" s="17">
        <v>978982.78</v>
      </c>
    </row>
    <row r="114" spans="2:7" hidden="1" x14ac:dyDescent="0.2">
      <c r="B114" s="10"/>
      <c r="C114" s="14" t="s">
        <v>76</v>
      </c>
      <c r="D114" s="15" t="s">
        <v>56</v>
      </c>
      <c r="E114" s="11"/>
      <c r="F114" s="16" t="s">
        <v>55</v>
      </c>
      <c r="G114" s="17">
        <v>87511.63</v>
      </c>
    </row>
    <row r="115" spans="2:7" hidden="1" x14ac:dyDescent="0.2">
      <c r="B115" s="10"/>
      <c r="C115" s="14" t="s">
        <v>108</v>
      </c>
      <c r="D115" s="15" t="s">
        <v>139</v>
      </c>
      <c r="E115" s="11"/>
      <c r="F115" s="16" t="s">
        <v>0</v>
      </c>
      <c r="G115" s="17">
        <v>301907.71999999997</v>
      </c>
    </row>
    <row r="116" spans="2:7" hidden="1" x14ac:dyDescent="0.2">
      <c r="B116" s="10"/>
      <c r="C116" s="14" t="s">
        <v>116</v>
      </c>
      <c r="D116" s="15" t="s">
        <v>140</v>
      </c>
      <c r="E116" s="11"/>
      <c r="F116" s="16" t="s">
        <v>115</v>
      </c>
      <c r="G116" s="17">
        <v>439915.8</v>
      </c>
    </row>
    <row r="117" spans="2:7" hidden="1" x14ac:dyDescent="0.2">
      <c r="B117" s="10"/>
      <c r="C117" s="14" t="s">
        <v>102</v>
      </c>
      <c r="D117" s="15" t="s">
        <v>7</v>
      </c>
      <c r="E117" s="11"/>
      <c r="F117" s="16" t="s">
        <v>6</v>
      </c>
      <c r="G117" s="17">
        <v>7000</v>
      </c>
    </row>
    <row r="118" spans="2:7" hidden="1" x14ac:dyDescent="0.2">
      <c r="B118" s="10"/>
      <c r="C118" s="14" t="s">
        <v>103</v>
      </c>
      <c r="D118" s="15" t="s">
        <v>141</v>
      </c>
      <c r="E118" s="11"/>
      <c r="F118" s="16" t="s">
        <v>6</v>
      </c>
      <c r="G118" s="17">
        <v>151172.16</v>
      </c>
    </row>
    <row r="119" spans="2:7" hidden="1" x14ac:dyDescent="0.2">
      <c r="B119" s="10"/>
      <c r="C119" s="14" t="s">
        <v>74</v>
      </c>
      <c r="D119" s="15" t="s">
        <v>142</v>
      </c>
      <c r="E119" s="11"/>
      <c r="F119" s="16" t="s">
        <v>73</v>
      </c>
      <c r="G119" s="17">
        <v>944</v>
      </c>
    </row>
    <row r="120" spans="2:7" hidden="1" x14ac:dyDescent="0.2">
      <c r="B120" s="10"/>
      <c r="C120" s="14" t="s">
        <v>82</v>
      </c>
      <c r="D120" s="15" t="s">
        <v>143</v>
      </c>
      <c r="E120" s="11"/>
      <c r="F120" s="16" t="s">
        <v>25</v>
      </c>
      <c r="G120" s="17">
        <v>114023.4</v>
      </c>
    </row>
    <row r="121" spans="2:7" x14ac:dyDescent="0.2">
      <c r="B121" s="10">
        <v>45127</v>
      </c>
      <c r="C121" s="14" t="s">
        <v>104</v>
      </c>
      <c r="D121" s="15" t="s">
        <v>144</v>
      </c>
      <c r="E121" s="11" t="s">
        <v>178</v>
      </c>
      <c r="F121" s="16" t="s">
        <v>6</v>
      </c>
      <c r="G121" s="17">
        <v>199981.6</v>
      </c>
    </row>
    <row r="122" spans="2:7" hidden="1" x14ac:dyDescent="0.2">
      <c r="B122" s="10"/>
      <c r="C122" s="14" t="s">
        <v>91</v>
      </c>
      <c r="D122" s="15" t="s">
        <v>145</v>
      </c>
      <c r="E122" s="11"/>
      <c r="F122" s="16" t="s">
        <v>36</v>
      </c>
      <c r="G122" s="17">
        <v>10435</v>
      </c>
    </row>
    <row r="123" spans="2:7" hidden="1" x14ac:dyDescent="0.2">
      <c r="B123" s="10"/>
      <c r="C123" s="14" t="s">
        <v>86</v>
      </c>
      <c r="D123" s="15" t="s">
        <v>40</v>
      </c>
      <c r="E123" s="11"/>
      <c r="F123" s="16" t="s">
        <v>2</v>
      </c>
      <c r="G123" s="17">
        <v>449999.84</v>
      </c>
    </row>
    <row r="124" spans="2:7" hidden="1" x14ac:dyDescent="0.2">
      <c r="B124" s="5"/>
      <c r="G124" s="9">
        <f>SUM(G6:G123)</f>
        <v>23764974.390000004</v>
      </c>
    </row>
  </sheetData>
  <autoFilter ref="B5:G124" xr:uid="{E2ABEFCB-2808-48D0-9468-8F5F31CF2F41}">
    <filterColumn colId="0">
      <customFilters>
        <customFilter operator="notEqual" val=" "/>
      </customFilters>
    </filterColumn>
  </autoFilter>
  <mergeCells count="12">
    <mergeCell ref="D59:D63"/>
    <mergeCell ref="G59:G63"/>
    <mergeCell ref="D26:D34"/>
    <mergeCell ref="G26:G34"/>
    <mergeCell ref="D89:D90"/>
    <mergeCell ref="G89:G90"/>
    <mergeCell ref="D37:D38"/>
    <mergeCell ref="G37:G38"/>
    <mergeCell ref="D40:D44"/>
    <mergeCell ref="G40:G44"/>
    <mergeCell ref="D49:D50"/>
    <mergeCell ref="G49:G50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3778-CC32-4431-BF7D-8140F6797F8B}">
  <sheetPr>
    <pageSetUpPr fitToPage="1"/>
  </sheetPr>
  <dimension ref="A1:H74"/>
  <sheetViews>
    <sheetView showGridLines="0" tabSelected="1" zoomScale="98" zoomScaleNormal="98" workbookViewId="0">
      <selection activeCell="D2" sqref="D2"/>
    </sheetView>
  </sheetViews>
  <sheetFormatPr baseColWidth="10" defaultRowHeight="14.25" x14ac:dyDescent="0.2"/>
  <cols>
    <col min="1" max="1" width="11.42578125" style="5"/>
    <col min="2" max="2" width="11.42578125" style="41"/>
    <col min="3" max="3" width="11.5703125" style="41" customWidth="1"/>
    <col min="4" max="4" width="48" style="6" customWidth="1"/>
    <col min="5" max="5" width="14.7109375" style="5" bestFit="1" customWidth="1"/>
    <col min="6" max="6" width="38.7109375" style="5" customWidth="1"/>
    <col min="7" max="7" width="17" style="5" bestFit="1" customWidth="1"/>
    <col min="8" max="8" width="11.42578125" style="7"/>
    <col min="9" max="16384" width="11.42578125" style="5"/>
  </cols>
  <sheetData>
    <row r="1" spans="2:8" ht="62.25" customHeight="1" x14ac:dyDescent="0.2">
      <c r="B1" s="43"/>
      <c r="F1" s="6"/>
      <c r="G1" s="6"/>
    </row>
    <row r="2" spans="2:8" ht="18" x14ac:dyDescent="0.2">
      <c r="B2" s="8" t="s">
        <v>64</v>
      </c>
      <c r="F2" s="6"/>
      <c r="G2" s="6"/>
    </row>
    <row r="3" spans="2:8" ht="18" x14ac:dyDescent="0.25">
      <c r="B3" s="42" t="s">
        <v>65</v>
      </c>
      <c r="F3" s="6"/>
      <c r="G3" s="6"/>
    </row>
    <row r="4" spans="2:8" s="67" customFormat="1" ht="28.5" x14ac:dyDescent="0.25">
      <c r="B4" s="63" t="s">
        <v>257</v>
      </c>
      <c r="C4" s="64" t="s">
        <v>258</v>
      </c>
      <c r="D4" s="64" t="s">
        <v>61</v>
      </c>
      <c r="E4" s="64" t="s">
        <v>60</v>
      </c>
      <c r="F4" s="64" t="s">
        <v>59</v>
      </c>
      <c r="G4" s="65" t="s">
        <v>58</v>
      </c>
      <c r="H4" s="66"/>
    </row>
    <row r="5" spans="2:8" x14ac:dyDescent="0.2">
      <c r="B5" s="10">
        <v>45112</v>
      </c>
      <c r="C5" s="46" t="s">
        <v>57</v>
      </c>
      <c r="D5" s="11" t="s">
        <v>56</v>
      </c>
      <c r="E5" s="11" t="s">
        <v>235</v>
      </c>
      <c r="F5" s="12" t="s">
        <v>55</v>
      </c>
      <c r="G5" s="57">
        <v>51448</v>
      </c>
    </row>
    <row r="6" spans="2:8" x14ac:dyDescent="0.2">
      <c r="B6" s="10">
        <v>45127</v>
      </c>
      <c r="C6" s="46" t="s">
        <v>54</v>
      </c>
      <c r="D6" s="11" t="s">
        <v>251</v>
      </c>
      <c r="E6" s="11" t="s">
        <v>234</v>
      </c>
      <c r="F6" s="12" t="s">
        <v>52</v>
      </c>
      <c r="G6" s="57">
        <v>10945</v>
      </c>
    </row>
    <row r="7" spans="2:8" x14ac:dyDescent="0.2">
      <c r="B7" s="10">
        <v>45124</v>
      </c>
      <c r="C7" s="46" t="s">
        <v>51</v>
      </c>
      <c r="D7" s="11" t="s">
        <v>50</v>
      </c>
      <c r="E7" s="11" t="s">
        <v>236</v>
      </c>
      <c r="F7" s="12" t="s">
        <v>6</v>
      </c>
      <c r="G7" s="57">
        <v>154090.29999999999</v>
      </c>
    </row>
    <row r="8" spans="2:8" x14ac:dyDescent="0.2">
      <c r="B8" s="10">
        <v>45118</v>
      </c>
      <c r="C8" s="14">
        <v>873</v>
      </c>
      <c r="D8" s="11" t="s">
        <v>49</v>
      </c>
      <c r="E8" s="11" t="s">
        <v>237</v>
      </c>
      <c r="F8" s="16" t="s">
        <v>38</v>
      </c>
      <c r="G8" s="57">
        <v>218011.77</v>
      </c>
    </row>
    <row r="9" spans="2:8" ht="14.25" customHeight="1" x14ac:dyDescent="0.2">
      <c r="B9" s="10">
        <v>45110</v>
      </c>
      <c r="C9" s="14">
        <v>906</v>
      </c>
      <c r="D9" s="11" t="s">
        <v>29</v>
      </c>
      <c r="E9" s="11" t="s">
        <v>238</v>
      </c>
      <c r="F9" s="16" t="s">
        <v>25</v>
      </c>
      <c r="G9" s="57">
        <v>14160</v>
      </c>
    </row>
    <row r="10" spans="2:8" x14ac:dyDescent="0.2">
      <c r="B10" s="10">
        <v>45114</v>
      </c>
      <c r="C10" s="14">
        <v>937</v>
      </c>
      <c r="D10" s="11" t="s">
        <v>252</v>
      </c>
      <c r="E10" s="11" t="s">
        <v>239</v>
      </c>
      <c r="F10" s="16" t="s">
        <v>45</v>
      </c>
      <c r="G10" s="57">
        <f>90152+59590</f>
        <v>149742</v>
      </c>
    </row>
    <row r="11" spans="2:8" x14ac:dyDescent="0.2">
      <c r="B11" s="10">
        <v>45110</v>
      </c>
      <c r="C11" s="14">
        <v>976</v>
      </c>
      <c r="D11" s="11" t="s">
        <v>253</v>
      </c>
      <c r="E11" s="11" t="s">
        <v>240</v>
      </c>
      <c r="F11" s="16" t="s">
        <v>25</v>
      </c>
      <c r="G11" s="57">
        <v>12421.1</v>
      </c>
    </row>
    <row r="12" spans="2:8" x14ac:dyDescent="0.2">
      <c r="B12" s="10">
        <v>45110</v>
      </c>
      <c r="C12" s="14">
        <v>978</v>
      </c>
      <c r="D12" s="11" t="s">
        <v>7</v>
      </c>
      <c r="E12" s="11" t="s">
        <v>241</v>
      </c>
      <c r="F12" s="16" t="s">
        <v>6</v>
      </c>
      <c r="G12" s="57">
        <v>1140</v>
      </c>
    </row>
    <row r="13" spans="2:8" ht="15" x14ac:dyDescent="0.25">
      <c r="B13" s="10">
        <v>45114</v>
      </c>
      <c r="C13" s="14">
        <v>980</v>
      </c>
      <c r="D13" s="11" t="s">
        <v>42</v>
      </c>
      <c r="E13" s="11" t="s">
        <v>242</v>
      </c>
      <c r="F13" s="16" t="s">
        <v>232</v>
      </c>
      <c r="G13" s="57">
        <v>349520.72</v>
      </c>
      <c r="H13"/>
    </row>
    <row r="14" spans="2:8" ht="15" x14ac:dyDescent="0.25">
      <c r="B14" s="10">
        <v>45110</v>
      </c>
      <c r="C14" s="14">
        <v>982</v>
      </c>
      <c r="D14" s="11" t="s">
        <v>40</v>
      </c>
      <c r="E14" s="11" t="s">
        <v>243</v>
      </c>
      <c r="F14" s="16" t="s">
        <v>231</v>
      </c>
      <c r="G14" s="57">
        <v>449999.84</v>
      </c>
      <c r="H14"/>
    </row>
    <row r="15" spans="2:8" ht="15" x14ac:dyDescent="0.25">
      <c r="B15" s="10">
        <v>45127</v>
      </c>
      <c r="C15" s="14">
        <v>987</v>
      </c>
      <c r="D15" s="11" t="s">
        <v>39</v>
      </c>
      <c r="E15" s="11" t="s">
        <v>179</v>
      </c>
      <c r="F15" s="16" t="s">
        <v>38</v>
      </c>
      <c r="G15" s="57">
        <v>1191383.46</v>
      </c>
      <c r="H15"/>
    </row>
    <row r="16" spans="2:8" ht="15" x14ac:dyDescent="0.25">
      <c r="B16" s="10">
        <v>45112</v>
      </c>
      <c r="C16" s="14">
        <v>989</v>
      </c>
      <c r="D16" s="11" t="s">
        <v>22</v>
      </c>
      <c r="E16" s="11" t="s">
        <v>180</v>
      </c>
      <c r="F16" s="16" t="s">
        <v>21</v>
      </c>
      <c r="G16" s="57">
        <v>402131.39</v>
      </c>
      <c r="H16"/>
    </row>
    <row r="17" spans="2:8" ht="15" x14ac:dyDescent="0.25">
      <c r="B17" s="10">
        <v>45126</v>
      </c>
      <c r="C17" s="14">
        <v>991</v>
      </c>
      <c r="D17" s="11" t="s">
        <v>37</v>
      </c>
      <c r="E17" s="11" t="s">
        <v>227</v>
      </c>
      <c r="F17" s="16" t="s">
        <v>233</v>
      </c>
      <c r="G17" s="57">
        <v>349280</v>
      </c>
      <c r="H17"/>
    </row>
    <row r="18" spans="2:8" ht="15" x14ac:dyDescent="0.25">
      <c r="B18" s="10">
        <v>45120</v>
      </c>
      <c r="C18" s="14">
        <v>993</v>
      </c>
      <c r="D18" s="11" t="s">
        <v>35</v>
      </c>
      <c r="E18" s="11" t="s">
        <v>246</v>
      </c>
      <c r="F18" s="16" t="s">
        <v>34</v>
      </c>
      <c r="G18" s="57">
        <v>199728.25</v>
      </c>
      <c r="H18"/>
    </row>
    <row r="19" spans="2:8" ht="15" x14ac:dyDescent="0.25">
      <c r="B19" s="10">
        <v>45120</v>
      </c>
      <c r="C19" s="14">
        <v>1006</v>
      </c>
      <c r="D19" s="11" t="s">
        <v>254</v>
      </c>
      <c r="E19" s="11" t="s">
        <v>181</v>
      </c>
      <c r="F19" s="16" t="s">
        <v>32</v>
      </c>
      <c r="G19" s="57">
        <v>134956.6</v>
      </c>
      <c r="H19"/>
    </row>
    <row r="20" spans="2:8" ht="15" x14ac:dyDescent="0.25">
      <c r="B20" s="10">
        <v>45112</v>
      </c>
      <c r="C20" s="14">
        <v>1010</v>
      </c>
      <c r="D20" s="11" t="s">
        <v>31</v>
      </c>
      <c r="E20" s="11" t="s">
        <v>182</v>
      </c>
      <c r="F20" s="16" t="s">
        <v>30</v>
      </c>
      <c r="G20" s="57">
        <f>357112.2+117000</f>
        <v>474112.2</v>
      </c>
      <c r="H20"/>
    </row>
    <row r="21" spans="2:8" ht="15" x14ac:dyDescent="0.25">
      <c r="B21" s="10">
        <v>45112</v>
      </c>
      <c r="C21" s="14">
        <v>1012</v>
      </c>
      <c r="D21" s="11" t="s">
        <v>29</v>
      </c>
      <c r="E21" s="11" t="s">
        <v>183</v>
      </c>
      <c r="F21" s="16" t="s">
        <v>25</v>
      </c>
      <c r="G21" s="57">
        <v>28320</v>
      </c>
      <c r="H21"/>
    </row>
    <row r="22" spans="2:8" ht="15" x14ac:dyDescent="0.25">
      <c r="B22" s="82">
        <v>45119</v>
      </c>
      <c r="C22" s="71">
        <v>1014</v>
      </c>
      <c r="D22" s="85" t="s">
        <v>248</v>
      </c>
      <c r="E22" s="11" t="s">
        <v>184</v>
      </c>
      <c r="F22" s="85" t="s">
        <v>27</v>
      </c>
      <c r="G22" s="58">
        <v>28473.4</v>
      </c>
      <c r="H22"/>
    </row>
    <row r="23" spans="2:8" ht="15" x14ac:dyDescent="0.25">
      <c r="B23" s="83"/>
      <c r="C23" s="81"/>
      <c r="D23" s="86" t="s">
        <v>95</v>
      </c>
      <c r="E23" s="11" t="s">
        <v>185</v>
      </c>
      <c r="F23" s="86" t="s">
        <v>27</v>
      </c>
      <c r="G23" s="58">
        <v>104076</v>
      </c>
      <c r="H23"/>
    </row>
    <row r="24" spans="2:8" ht="15" x14ac:dyDescent="0.25">
      <c r="B24" s="83"/>
      <c r="C24" s="81"/>
      <c r="D24" s="86" t="s">
        <v>95</v>
      </c>
      <c r="E24" s="11" t="s">
        <v>186</v>
      </c>
      <c r="F24" s="86" t="s">
        <v>27</v>
      </c>
      <c r="G24" s="58">
        <v>18319.5</v>
      </c>
      <c r="H24"/>
    </row>
    <row r="25" spans="2:8" ht="15" x14ac:dyDescent="0.25">
      <c r="B25" s="83"/>
      <c r="C25" s="81"/>
      <c r="D25" s="86" t="s">
        <v>95</v>
      </c>
      <c r="E25" s="11" t="s">
        <v>187</v>
      </c>
      <c r="F25" s="86" t="s">
        <v>27</v>
      </c>
      <c r="G25" s="58">
        <v>38438.5</v>
      </c>
      <c r="H25"/>
    </row>
    <row r="26" spans="2:8" ht="15" x14ac:dyDescent="0.25">
      <c r="B26" s="83"/>
      <c r="C26" s="81"/>
      <c r="D26" s="86" t="s">
        <v>95</v>
      </c>
      <c r="E26" s="11" t="s">
        <v>191</v>
      </c>
      <c r="F26" s="86" t="s">
        <v>27</v>
      </c>
      <c r="G26" s="58">
        <v>37347</v>
      </c>
      <c r="H26"/>
    </row>
    <row r="27" spans="2:8" ht="15" x14ac:dyDescent="0.25">
      <c r="B27" s="83"/>
      <c r="C27" s="81"/>
      <c r="D27" s="86" t="s">
        <v>95</v>
      </c>
      <c r="E27" s="11" t="s">
        <v>188</v>
      </c>
      <c r="F27" s="86" t="s">
        <v>27</v>
      </c>
      <c r="G27" s="58">
        <v>68322</v>
      </c>
      <c r="H27"/>
    </row>
    <row r="28" spans="2:8" ht="15" x14ac:dyDescent="0.25">
      <c r="B28" s="83"/>
      <c r="C28" s="81"/>
      <c r="D28" s="86" t="s">
        <v>95</v>
      </c>
      <c r="E28" s="11" t="s">
        <v>192</v>
      </c>
      <c r="F28" s="86" t="s">
        <v>27</v>
      </c>
      <c r="G28" s="58">
        <v>23600</v>
      </c>
      <c r="H28"/>
    </row>
    <row r="29" spans="2:8" ht="15" x14ac:dyDescent="0.25">
      <c r="B29" s="83"/>
      <c r="C29" s="81"/>
      <c r="D29" s="86" t="s">
        <v>95</v>
      </c>
      <c r="E29" s="11" t="s">
        <v>190</v>
      </c>
      <c r="F29" s="86" t="s">
        <v>27</v>
      </c>
      <c r="G29" s="58">
        <v>5133</v>
      </c>
      <c r="H29"/>
    </row>
    <row r="30" spans="2:8" ht="15" x14ac:dyDescent="0.25">
      <c r="B30" s="84"/>
      <c r="C30" s="72"/>
      <c r="D30" s="87" t="s">
        <v>95</v>
      </c>
      <c r="E30" s="11" t="s">
        <v>189</v>
      </c>
      <c r="F30" s="87" t="s">
        <v>27</v>
      </c>
      <c r="G30" s="58">
        <v>9764.5</v>
      </c>
      <c r="H30"/>
    </row>
    <row r="31" spans="2:8" ht="15" x14ac:dyDescent="0.25">
      <c r="B31" s="10">
        <v>45117</v>
      </c>
      <c r="C31" s="14">
        <v>1016</v>
      </c>
      <c r="D31" s="15" t="s">
        <v>26</v>
      </c>
      <c r="E31" s="11" t="s">
        <v>193</v>
      </c>
      <c r="F31" s="16" t="s">
        <v>25</v>
      </c>
      <c r="G31" s="57">
        <v>47200</v>
      </c>
      <c r="H31"/>
    </row>
    <row r="32" spans="2:8" ht="15" x14ac:dyDescent="0.25">
      <c r="B32" s="10">
        <v>45114</v>
      </c>
      <c r="C32" s="14">
        <v>1037</v>
      </c>
      <c r="D32" s="15" t="s">
        <v>24</v>
      </c>
      <c r="E32" s="11" t="s">
        <v>194</v>
      </c>
      <c r="F32" s="16" t="s">
        <v>23</v>
      </c>
      <c r="G32" s="57">
        <v>423383.11</v>
      </c>
      <c r="H32"/>
    </row>
    <row r="33" spans="2:8" ht="15" x14ac:dyDescent="0.25">
      <c r="B33" s="82">
        <v>45117</v>
      </c>
      <c r="C33" s="88">
        <v>1039</v>
      </c>
      <c r="D33" s="75" t="s">
        <v>22</v>
      </c>
      <c r="E33" s="11" t="s">
        <v>195</v>
      </c>
      <c r="F33" s="90" t="s">
        <v>21</v>
      </c>
      <c r="G33" s="58">
        <v>51684</v>
      </c>
      <c r="H33"/>
    </row>
    <row r="34" spans="2:8" ht="15" x14ac:dyDescent="0.25">
      <c r="B34" s="84"/>
      <c r="C34" s="89"/>
      <c r="D34" s="76"/>
      <c r="E34" s="11" t="s">
        <v>196</v>
      </c>
      <c r="F34" s="91"/>
      <c r="G34" s="59">
        <v>646178.62</v>
      </c>
      <c r="H34"/>
    </row>
    <row r="35" spans="2:8" ht="15" x14ac:dyDescent="0.25">
      <c r="B35" s="10">
        <v>45114</v>
      </c>
      <c r="C35" s="14">
        <v>1041</v>
      </c>
      <c r="D35" s="15" t="s">
        <v>20</v>
      </c>
      <c r="E35" s="11" t="s">
        <v>197</v>
      </c>
      <c r="F35" s="16" t="s">
        <v>19</v>
      </c>
      <c r="G35" s="57">
        <v>144662.1</v>
      </c>
      <c r="H35"/>
    </row>
    <row r="36" spans="2:8" ht="15" x14ac:dyDescent="0.25">
      <c r="B36" s="82">
        <v>45114</v>
      </c>
      <c r="C36" s="88">
        <v>1043</v>
      </c>
      <c r="D36" s="75" t="s">
        <v>249</v>
      </c>
      <c r="E36" s="11" t="s">
        <v>198</v>
      </c>
      <c r="F36" s="90" t="s">
        <v>12</v>
      </c>
      <c r="G36" s="58">
        <v>208157.03</v>
      </c>
      <c r="H36"/>
    </row>
    <row r="37" spans="2:8" ht="15" x14ac:dyDescent="0.25">
      <c r="B37" s="83"/>
      <c r="C37" s="92"/>
      <c r="D37" s="79"/>
      <c r="E37" s="11" t="s">
        <v>199</v>
      </c>
      <c r="F37" s="93"/>
      <c r="G37" s="58">
        <v>9297.07</v>
      </c>
      <c r="H37"/>
    </row>
    <row r="38" spans="2:8" ht="15" x14ac:dyDescent="0.25">
      <c r="B38" s="83"/>
      <c r="C38" s="92"/>
      <c r="D38" s="79"/>
      <c r="E38" s="11" t="s">
        <v>200</v>
      </c>
      <c r="F38" s="93"/>
      <c r="G38" s="58">
        <v>318186.25</v>
      </c>
      <c r="H38"/>
    </row>
    <row r="39" spans="2:8" ht="15" x14ac:dyDescent="0.25">
      <c r="B39" s="83"/>
      <c r="C39" s="92"/>
      <c r="D39" s="79"/>
      <c r="E39" s="11" t="s">
        <v>201</v>
      </c>
      <c r="F39" s="93"/>
      <c r="G39" s="58">
        <v>7499.65</v>
      </c>
      <c r="H39"/>
    </row>
    <row r="40" spans="2:8" ht="15" x14ac:dyDescent="0.25">
      <c r="B40" s="84"/>
      <c r="C40" s="89"/>
      <c r="D40" s="76"/>
      <c r="E40" s="11" t="s">
        <v>202</v>
      </c>
      <c r="F40" s="91"/>
      <c r="G40" s="58">
        <v>3265.92</v>
      </c>
      <c r="H40"/>
    </row>
    <row r="41" spans="2:8" ht="15" x14ac:dyDescent="0.25">
      <c r="B41" s="10">
        <v>45117</v>
      </c>
      <c r="C41" s="14">
        <v>1051</v>
      </c>
      <c r="D41" s="15" t="s">
        <v>17</v>
      </c>
      <c r="E41" s="11" t="s">
        <v>203</v>
      </c>
      <c r="F41" s="16" t="s">
        <v>16</v>
      </c>
      <c r="G41" s="57">
        <v>45454.19</v>
      </c>
      <c r="H41"/>
    </row>
    <row r="42" spans="2:8" ht="15" x14ac:dyDescent="0.25">
      <c r="B42" s="10">
        <v>45117</v>
      </c>
      <c r="C42" s="14">
        <v>1053</v>
      </c>
      <c r="D42" s="15" t="s">
        <v>250</v>
      </c>
      <c r="E42" s="11" t="s">
        <v>204</v>
      </c>
      <c r="F42" s="16" t="s">
        <v>14</v>
      </c>
      <c r="G42" s="57">
        <v>236156.9</v>
      </c>
      <c r="H42"/>
    </row>
    <row r="43" spans="2:8" ht="15" x14ac:dyDescent="0.25">
      <c r="B43" s="82">
        <v>45119</v>
      </c>
      <c r="C43" s="88">
        <v>1055</v>
      </c>
      <c r="D43" s="75" t="s">
        <v>255</v>
      </c>
      <c r="E43" s="11" t="s">
        <v>244</v>
      </c>
      <c r="F43" s="90" t="s">
        <v>12</v>
      </c>
      <c r="G43" s="57">
        <v>98378.55</v>
      </c>
      <c r="H43"/>
    </row>
    <row r="44" spans="2:8" ht="15" x14ac:dyDescent="0.25">
      <c r="B44" s="84"/>
      <c r="C44" s="89"/>
      <c r="D44" s="76"/>
      <c r="E44" s="11" t="s">
        <v>245</v>
      </c>
      <c r="F44" s="91"/>
      <c r="G44" s="57">
        <v>12324</v>
      </c>
      <c r="H44"/>
    </row>
    <row r="45" spans="2:8" ht="15" x14ac:dyDescent="0.25">
      <c r="B45" s="19">
        <v>45120</v>
      </c>
      <c r="C45" s="20">
        <v>1075</v>
      </c>
      <c r="D45" s="15" t="s">
        <v>11</v>
      </c>
      <c r="E45" s="11" t="s">
        <v>205</v>
      </c>
      <c r="F45" s="16" t="s">
        <v>10</v>
      </c>
      <c r="G45" s="58">
        <v>197160.3</v>
      </c>
      <c r="H45"/>
    </row>
    <row r="46" spans="2:8" ht="14.25" customHeight="1" x14ac:dyDescent="0.25">
      <c r="B46" s="82">
        <v>45119</v>
      </c>
      <c r="C46" s="88">
        <v>1077</v>
      </c>
      <c r="D46" s="75" t="s">
        <v>7</v>
      </c>
      <c r="E46" s="11" t="s">
        <v>206</v>
      </c>
      <c r="F46" s="90" t="s">
        <v>6</v>
      </c>
      <c r="G46" s="58">
        <v>1260</v>
      </c>
      <c r="H46"/>
    </row>
    <row r="47" spans="2:8" ht="14.25" customHeight="1" x14ac:dyDescent="0.25">
      <c r="B47" s="84"/>
      <c r="C47" s="89"/>
      <c r="D47" s="76"/>
      <c r="E47" s="11" t="s">
        <v>207</v>
      </c>
      <c r="F47" s="91"/>
      <c r="G47" s="58">
        <v>5600</v>
      </c>
      <c r="H47"/>
    </row>
    <row r="48" spans="2:8" ht="15" x14ac:dyDescent="0.25">
      <c r="B48" s="28">
        <v>45125</v>
      </c>
      <c r="C48" s="27">
        <v>1079</v>
      </c>
      <c r="D48" s="31" t="s">
        <v>9</v>
      </c>
      <c r="E48" s="11" t="s">
        <v>208</v>
      </c>
      <c r="F48" s="16" t="s">
        <v>230</v>
      </c>
      <c r="G48" s="60">
        <v>448990</v>
      </c>
      <c r="H48"/>
    </row>
    <row r="49" spans="2:8" ht="15" x14ac:dyDescent="0.25">
      <c r="B49" s="28">
        <v>45124</v>
      </c>
      <c r="C49" s="27">
        <v>1081</v>
      </c>
      <c r="D49" s="31" t="s">
        <v>7</v>
      </c>
      <c r="E49" s="11" t="s">
        <v>209</v>
      </c>
      <c r="F49" s="16" t="s">
        <v>6</v>
      </c>
      <c r="G49" s="60">
        <v>1140</v>
      </c>
      <c r="H49"/>
    </row>
    <row r="50" spans="2:8" ht="15" x14ac:dyDescent="0.25">
      <c r="B50" s="10">
        <v>45121</v>
      </c>
      <c r="C50" s="14">
        <v>1083</v>
      </c>
      <c r="D50" s="15" t="s">
        <v>5</v>
      </c>
      <c r="E50" s="11" t="s">
        <v>210</v>
      </c>
      <c r="F50" s="16" t="s">
        <v>4</v>
      </c>
      <c r="G50" s="57">
        <v>875.35</v>
      </c>
      <c r="H50"/>
    </row>
    <row r="51" spans="2:8" ht="15" x14ac:dyDescent="0.25">
      <c r="B51" s="10">
        <v>45127</v>
      </c>
      <c r="C51" s="14">
        <v>1086</v>
      </c>
      <c r="D51" s="15" t="s">
        <v>3</v>
      </c>
      <c r="E51" s="11" t="s">
        <v>211</v>
      </c>
      <c r="F51" s="16" t="s">
        <v>231</v>
      </c>
      <c r="G51" s="57">
        <v>1400000</v>
      </c>
      <c r="H51"/>
    </row>
    <row r="52" spans="2:8" ht="15" x14ac:dyDescent="0.25">
      <c r="B52" s="10">
        <v>45133</v>
      </c>
      <c r="C52" s="14">
        <v>1088</v>
      </c>
      <c r="D52" s="15" t="s">
        <v>1</v>
      </c>
      <c r="E52" s="11" t="s">
        <v>212</v>
      </c>
      <c r="F52" s="16" t="s">
        <v>0</v>
      </c>
      <c r="G52" s="57">
        <v>301907.71999999997</v>
      </c>
      <c r="H52"/>
    </row>
    <row r="53" spans="2:8" ht="15" x14ac:dyDescent="0.25">
      <c r="B53" s="82">
        <v>45121</v>
      </c>
      <c r="C53" s="71" t="s">
        <v>155</v>
      </c>
      <c r="D53" s="75" t="s">
        <v>69</v>
      </c>
      <c r="E53" s="11" t="s">
        <v>172</v>
      </c>
      <c r="F53" s="90" t="s">
        <v>4</v>
      </c>
      <c r="G53" s="61">
        <v>51729.67</v>
      </c>
      <c r="H53"/>
    </row>
    <row r="54" spans="2:8" ht="15" x14ac:dyDescent="0.25">
      <c r="B54" s="83"/>
      <c r="C54" s="81"/>
      <c r="D54" s="79"/>
      <c r="E54" s="11" t="s">
        <v>172</v>
      </c>
      <c r="F54" s="93"/>
      <c r="G54" s="61">
        <v>26752.35</v>
      </c>
      <c r="H54"/>
    </row>
    <row r="55" spans="2:8" ht="15" x14ac:dyDescent="0.25">
      <c r="B55" s="83"/>
      <c r="C55" s="81"/>
      <c r="D55" s="79"/>
      <c r="E55" s="11" t="s">
        <v>173</v>
      </c>
      <c r="F55" s="93"/>
      <c r="G55" s="61">
        <v>1404.72</v>
      </c>
      <c r="H55"/>
    </row>
    <row r="56" spans="2:8" ht="15" x14ac:dyDescent="0.25">
      <c r="B56" s="83"/>
      <c r="C56" s="81"/>
      <c r="D56" s="79"/>
      <c r="E56" s="11" t="s">
        <v>174</v>
      </c>
      <c r="F56" s="93"/>
      <c r="G56" s="61">
        <v>22570.49</v>
      </c>
      <c r="H56"/>
    </row>
    <row r="57" spans="2:8" ht="15" x14ac:dyDescent="0.25">
      <c r="B57" s="83"/>
      <c r="C57" s="81"/>
      <c r="D57" s="79"/>
      <c r="E57" s="11" t="s">
        <v>175</v>
      </c>
      <c r="F57" s="93"/>
      <c r="G57" s="61">
        <v>128.96</v>
      </c>
      <c r="H57"/>
    </row>
    <row r="58" spans="2:8" ht="15" x14ac:dyDescent="0.25">
      <c r="B58" s="84"/>
      <c r="C58" s="72"/>
      <c r="D58" s="76"/>
      <c r="E58" s="11" t="s">
        <v>176</v>
      </c>
      <c r="F58" s="91"/>
      <c r="G58" s="61">
        <v>873.15</v>
      </c>
      <c r="H58"/>
    </row>
    <row r="59" spans="2:8" ht="15" x14ac:dyDescent="0.25">
      <c r="B59" s="22">
        <v>45121</v>
      </c>
      <c r="C59" s="23">
        <v>1118</v>
      </c>
      <c r="D59" s="24" t="s">
        <v>133</v>
      </c>
      <c r="E59" s="11" t="s">
        <v>213</v>
      </c>
      <c r="F59" s="16" t="s">
        <v>14</v>
      </c>
      <c r="G59" s="61">
        <v>102815.49</v>
      </c>
      <c r="H59"/>
    </row>
    <row r="60" spans="2:8" ht="14.25" customHeight="1" x14ac:dyDescent="0.25">
      <c r="B60" s="10">
        <v>45121</v>
      </c>
      <c r="C60" s="14" t="s">
        <v>156</v>
      </c>
      <c r="D60" s="15" t="s">
        <v>7</v>
      </c>
      <c r="E60" s="11" t="s">
        <v>177</v>
      </c>
      <c r="F60" s="16" t="s">
        <v>6</v>
      </c>
      <c r="G60" s="62">
        <v>1020</v>
      </c>
      <c r="H60"/>
    </row>
    <row r="61" spans="2:8" ht="15" x14ac:dyDescent="0.25">
      <c r="B61" s="10">
        <v>45138</v>
      </c>
      <c r="C61" s="14">
        <v>1128</v>
      </c>
      <c r="D61" s="15" t="s">
        <v>229</v>
      </c>
      <c r="E61" s="11" t="s">
        <v>178</v>
      </c>
      <c r="F61" s="16" t="s">
        <v>6</v>
      </c>
      <c r="G61" s="57">
        <v>199981.6</v>
      </c>
      <c r="H61"/>
    </row>
    <row r="62" spans="2:8" ht="15" x14ac:dyDescent="0.25">
      <c r="B62" s="10">
        <v>45125</v>
      </c>
      <c r="C62" s="14">
        <v>1148</v>
      </c>
      <c r="D62" s="15" t="s">
        <v>136</v>
      </c>
      <c r="E62" s="11" t="s">
        <v>215</v>
      </c>
      <c r="F62" s="16" t="s">
        <v>4</v>
      </c>
      <c r="G62" s="57">
        <v>7978.66</v>
      </c>
      <c r="H62"/>
    </row>
    <row r="63" spans="2:8" ht="15" x14ac:dyDescent="0.25">
      <c r="B63" s="10">
        <v>45125</v>
      </c>
      <c r="C63" s="14" t="s">
        <v>157</v>
      </c>
      <c r="D63" s="15" t="s">
        <v>105</v>
      </c>
      <c r="E63" s="11" t="s">
        <v>193</v>
      </c>
      <c r="F63" s="16" t="s">
        <v>171</v>
      </c>
      <c r="G63" s="62">
        <f>31930.8+65086.64</f>
        <v>97017.44</v>
      </c>
      <c r="H63"/>
    </row>
    <row r="64" spans="2:8" ht="15" x14ac:dyDescent="0.25">
      <c r="B64" s="10">
        <v>45114</v>
      </c>
      <c r="C64" s="14" t="s">
        <v>158</v>
      </c>
      <c r="D64" s="15" t="s">
        <v>11</v>
      </c>
      <c r="E64" s="11" t="s">
        <v>216</v>
      </c>
      <c r="F64" s="16" t="s">
        <v>10</v>
      </c>
      <c r="G64" s="62">
        <f>30551.99+948430.79</f>
        <v>978982.78</v>
      </c>
      <c r="H64"/>
    </row>
    <row r="65" spans="1:8" ht="15" x14ac:dyDescent="0.25">
      <c r="B65" s="10">
        <v>45133</v>
      </c>
      <c r="C65" s="14" t="s">
        <v>159</v>
      </c>
      <c r="D65" s="15" t="s">
        <v>160</v>
      </c>
      <c r="E65" s="11" t="s">
        <v>217</v>
      </c>
      <c r="F65" s="16" t="s">
        <v>115</v>
      </c>
      <c r="G65" s="62">
        <v>439915.8</v>
      </c>
      <c r="H65"/>
    </row>
    <row r="66" spans="1:8" ht="15" x14ac:dyDescent="0.25">
      <c r="B66" s="10">
        <v>45131</v>
      </c>
      <c r="C66" s="14" t="s">
        <v>161</v>
      </c>
      <c r="D66" s="15" t="s">
        <v>56</v>
      </c>
      <c r="E66" s="11" t="s">
        <v>218</v>
      </c>
      <c r="F66" s="16" t="s">
        <v>55</v>
      </c>
      <c r="G66" s="62">
        <v>87511.63</v>
      </c>
      <c r="H66"/>
    </row>
    <row r="67" spans="1:8" ht="15" x14ac:dyDescent="0.25">
      <c r="A67"/>
      <c r="B67" s="82">
        <v>45133</v>
      </c>
      <c r="C67" s="88" t="s">
        <v>162</v>
      </c>
      <c r="D67" s="71" t="s">
        <v>247</v>
      </c>
      <c r="E67" s="11" t="s">
        <v>219</v>
      </c>
      <c r="F67" s="90" t="s">
        <v>73</v>
      </c>
      <c r="G67" s="61">
        <v>342</v>
      </c>
      <c r="H67"/>
    </row>
    <row r="68" spans="1:8" ht="15" x14ac:dyDescent="0.25">
      <c r="A68"/>
      <c r="B68" s="84"/>
      <c r="C68" s="89"/>
      <c r="D68" s="72"/>
      <c r="E68" s="11" t="s">
        <v>220</v>
      </c>
      <c r="F68" s="91"/>
      <c r="G68" s="61">
        <v>602</v>
      </c>
    </row>
    <row r="69" spans="1:8" ht="15" x14ac:dyDescent="0.25">
      <c r="A69"/>
      <c r="B69" s="10">
        <v>45138</v>
      </c>
      <c r="C69" s="14">
        <v>1175</v>
      </c>
      <c r="D69" s="15" t="s">
        <v>40</v>
      </c>
      <c r="E69" s="11" t="s">
        <v>221</v>
      </c>
      <c r="F69" s="16" t="s">
        <v>231</v>
      </c>
      <c r="G69" s="54">
        <v>449999.84</v>
      </c>
    </row>
    <row r="70" spans="1:8" ht="15" x14ac:dyDescent="0.25">
      <c r="A70"/>
      <c r="B70" s="10">
        <v>45133</v>
      </c>
      <c r="C70" s="14" t="s">
        <v>163</v>
      </c>
      <c r="D70" s="15" t="s">
        <v>256</v>
      </c>
      <c r="E70" s="11" t="s">
        <v>222</v>
      </c>
      <c r="F70" s="16" t="s">
        <v>170</v>
      </c>
      <c r="G70" s="54">
        <v>151172.16</v>
      </c>
    </row>
    <row r="71" spans="1:8" x14ac:dyDescent="0.2">
      <c r="B71" s="10">
        <v>45133</v>
      </c>
      <c r="C71" s="14" t="s">
        <v>164</v>
      </c>
      <c r="D71" s="15" t="s">
        <v>7</v>
      </c>
      <c r="E71" s="11" t="s">
        <v>226</v>
      </c>
      <c r="F71" s="16" t="s">
        <v>170</v>
      </c>
      <c r="G71" s="54">
        <v>7000</v>
      </c>
    </row>
    <row r="72" spans="1:8" x14ac:dyDescent="0.2">
      <c r="B72" s="10">
        <v>45134</v>
      </c>
      <c r="C72" s="14" t="s">
        <v>165</v>
      </c>
      <c r="D72" s="15" t="s">
        <v>143</v>
      </c>
      <c r="E72" s="11" t="s">
        <v>223</v>
      </c>
      <c r="F72" s="16" t="s">
        <v>169</v>
      </c>
      <c r="G72" s="54">
        <v>114023.4</v>
      </c>
    </row>
    <row r="73" spans="1:8" x14ac:dyDescent="0.2">
      <c r="B73" s="48">
        <v>45138</v>
      </c>
      <c r="C73" s="49" t="s">
        <v>166</v>
      </c>
      <c r="D73" s="31" t="s">
        <v>167</v>
      </c>
      <c r="E73" s="50" t="s">
        <v>225</v>
      </c>
      <c r="F73" s="51" t="s">
        <v>168</v>
      </c>
      <c r="G73" s="55">
        <v>10435</v>
      </c>
    </row>
    <row r="74" spans="1:8" x14ac:dyDescent="0.2">
      <c r="B74" s="52"/>
      <c r="C74" s="53"/>
      <c r="D74" s="47"/>
      <c r="E74" s="47"/>
      <c r="F74" s="47"/>
      <c r="G74" s="56">
        <f>SUM(G5:G73)</f>
        <v>11885882.430000003</v>
      </c>
    </row>
  </sheetData>
  <autoFilter ref="B4:G74" xr:uid="{E2ABEFCB-2808-48D0-9468-8F5F31CF2F41}"/>
  <mergeCells count="28">
    <mergeCell ref="C53:C58"/>
    <mergeCell ref="B53:B58"/>
    <mergeCell ref="D53:D58"/>
    <mergeCell ref="F53:F58"/>
    <mergeCell ref="C67:C68"/>
    <mergeCell ref="B67:B68"/>
    <mergeCell ref="D67:D68"/>
    <mergeCell ref="F67:F68"/>
    <mergeCell ref="D36:D40"/>
    <mergeCell ref="C36:C40"/>
    <mergeCell ref="B36:B40"/>
    <mergeCell ref="F36:F40"/>
    <mergeCell ref="C43:C44"/>
    <mergeCell ref="D43:D44"/>
    <mergeCell ref="B43:B44"/>
    <mergeCell ref="F43:F44"/>
    <mergeCell ref="B46:B47"/>
    <mergeCell ref="C46:C47"/>
    <mergeCell ref="D46:D47"/>
    <mergeCell ref="F46:F47"/>
    <mergeCell ref="C22:C30"/>
    <mergeCell ref="B22:B30"/>
    <mergeCell ref="D22:D30"/>
    <mergeCell ref="F22:F30"/>
    <mergeCell ref="D33:D34"/>
    <mergeCell ref="C33:C34"/>
    <mergeCell ref="F33:F34"/>
    <mergeCell ref="B33:B34"/>
  </mergeCells>
  <printOptions horizontalCentered="1"/>
  <pageMargins left="0.23622047244094491" right="0.23622047244094491" top="0.52" bottom="0.59055118110236227" header="0.31496062992125984" footer="0.31496062992125984"/>
  <pageSetup scale="82" fitToHeight="0" orientation="landscape" r:id="rId1"/>
  <headerFooter>
    <oddFooter>&amp;R&amp;"Arial Nova Cond Light,Normal"&amp;9&amp;P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jul. 2023</vt:lpstr>
      <vt:lpstr>Pago Proveedor jul. 23</vt:lpstr>
      <vt:lpstr>'Pago Proveedor jul. 23'!Área_de_impresión</vt:lpstr>
      <vt:lpstr>'Pago Proveedor jul. 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2023-08-11T22:17:30Z</cp:lastPrinted>
  <dcterms:created xsi:type="dcterms:W3CDTF">2023-07-04T19:28:23Z</dcterms:created>
  <dcterms:modified xsi:type="dcterms:W3CDTF">2025-10-13T17:12:40Z</dcterms:modified>
</cp:coreProperties>
</file>