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INGRESOS\FEBR\"/>
    </mc:Choice>
  </mc:AlternateContent>
  <xr:revisionPtr revIDLastSave="0" documentId="8_{04EE0812-5E3A-43F5-AEDF-A550EDBC7B17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<sst xmlns="http://schemas.openxmlformats.org/spreadsheetml/2006/main" count="119" uniqueCount="117">
  <si>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</si>
  <si>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</si>
  <si>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</si>
  <si>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</si>
  <si>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</si>
  <si>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</si>
  <si>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</si>
  <si>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</si>
  <si>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</si>
  <si>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</si>
  <si>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</si>
  <si>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</si>
  <si>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</si>
  <si>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</si>
  <si>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</si>
  <si>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</si>
  <si>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</si>
  <si>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</si>
  <si>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</si>
  <si>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</si>
  <si>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</si>
  <si>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</si>
  <si>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</si>
  <si>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</si>
  <si>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</si>
  <si>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</si>
  <si>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</si>
  <si>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</si>
  <si>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</si>
  <si>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</si>
  <si>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</si>
  <si>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</si>
  <si>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</si>
  <si>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</si>
  <si>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</si>
  <si>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</si>
  <si>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</si>
  <si>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</si>
  <si>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</si>
  <si>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</si>
  <si>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</si>
  <si>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</si>
  <si>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</si>
  <si>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</si>
  <si>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</si>
  <si>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</si>
  <si>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</si>
  <si>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</si>
  <si>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</si>
  <si>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</si>
  <si>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</si>
  <si>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</si>
  <si>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</si>
  <si>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</si>
  <si>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</si>
  <si>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</si>
  <si>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</si>
  <si>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</si>
  <si>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</si>
  <si>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</si>
  <si>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</si>
  <si>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</si>
  <si>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</si>
  <si>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</si>
  <si>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</si>
  <si>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</si>
  <si>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</si>
  <si>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</si>
  <si>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</si>
  <si>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</si>
  <si>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</si>
  <si>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</si>
  <si>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</si>
  <si>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</si>
  <si>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</si>
  <si>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</si>
  <si>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</si>
  <si>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</si>
  <si>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</si>
  <si>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</si>
  <si>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</si>
  <si>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</si>
  <si>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</si>
  <si>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</si>
  <si>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</si>
  <si>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</si>
  <si>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</si>
  <si>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</si>
  <si>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</si>
  <si>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</si>
  <si>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</si>
  <si>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</si>
  <si>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</si>
  <si>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</si>
  <si>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</si>
  <si>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</si>
  <si>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</si>
  <si>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</si>
  <si>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</si>
  <si>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</si>
  <si>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</si>
  <si>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</si>
  <si>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</si>
  <si>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</si>
  <si>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</si>
  <si>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</si>
  <si>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</si>
  <si>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</si>
  <si>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</si>
  <si>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</si>
  <si>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</si>
  <si>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</si>
  <si>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</si>
  <si>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</si>
  <si>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</si>
  <si>
    <t>Fuente de registro: 01 de enero al  28 de febrero  2026</t>
  </si>
  <si>
    <t>Fecha de imputación: hasta el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</si>
</sst>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3" xfId="0" applyNumberFormat="1" applyFont="1" applyBorder="1" applyAlignment="1">
      <alignment horizontal="right" shrinkToFit="1"/>
    </xf>
    <xf numFmtId="4" fontId="23" fillId="0" borderId="24" xfId="0" applyNumberFormat="1" applyFont="1" applyBorder="1" applyAlignment="1">
      <alignment shrinkToFit="1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39" fontId="25" fillId="0" borderId="0" xfId="0" applyNumberFormat="1" applyFont="1" applyAlignment="1">
      <alignment vertical="top" shrinkToFit="1"/>
    </xf>
    <xf numFmtId="4" fontId="23" fillId="0" borderId="0" xfId="0" applyNumberFormat="1" applyFont="1" applyAlignment="1">
      <alignment shrinkToFit="1"/>
    </xf>
    <xf numFmtId="4" fontId="25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20743</xdr:colOff>
      <xdr:row>1</xdr:row>
      <xdr:rowOff>20280</xdr:rowOff>
    </xdr:from>
    <xdr:to>
      <xdr:col>17</xdr:col>
      <xdr:colOff>856084</xdr:colOff>
      <xdr:row>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3643" y="2203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2047875</xdr:colOff>
      <xdr:row>7</xdr:row>
      <xdr:rowOff>69053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G8" sqref="G8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7.5703125" customWidth="1"/>
    <col min="4" max="4" width="17.140625" hidden="1" customWidth="1"/>
    <col min="5" max="5" width="16.85546875" customWidth="1"/>
    <col min="6" max="7" width="14.140625" customWidth="1"/>
    <col min="8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6" ht="15.75" customHeight="1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6" ht="15.75" customHeight="1" x14ac:dyDescent="0.25">
      <c r="B4" s="127" t="s">
        <v>110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6" ht="18" customHeight="1" x14ac:dyDescent="0.25">
      <c r="B5" s="127" t="s">
        <v>107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79" t="s">
        <v>3</v>
      </c>
      <c r="C11" s="80" t="s">
        <v>47</v>
      </c>
      <c r="D11" s="81" t="s">
        <v>46</v>
      </c>
      <c r="E11" s="82" t="s">
        <v>48</v>
      </c>
      <c r="F11" s="83" t="s">
        <v>4</v>
      </c>
      <c r="G11" s="84" t="s">
        <v>5</v>
      </c>
      <c r="H11" s="83" t="s">
        <v>6</v>
      </c>
      <c r="I11" s="83" t="s">
        <v>7</v>
      </c>
      <c r="J11" s="85" t="s">
        <v>8</v>
      </c>
      <c r="K11" s="86" t="s">
        <v>9</v>
      </c>
      <c r="L11" s="87" t="s">
        <v>10</v>
      </c>
      <c r="M11" s="87" t="s">
        <v>11</v>
      </c>
      <c r="N11" s="87" t="s">
        <v>12</v>
      </c>
      <c r="O11" s="85" t="s">
        <v>13</v>
      </c>
      <c r="P11" s="89" t="s">
        <v>14</v>
      </c>
      <c r="Q11" s="89" t="s">
        <v>15</v>
      </c>
      <c r="R11" s="82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2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15307268.49</v>
      </c>
      <c r="H12" s="7">
        <f t="shared" si="0"/>
        <v>0</v>
      </c>
      <c r="I12" s="5">
        <f t="shared" si="0"/>
        <v>0</v>
      </c>
      <c r="J12" s="73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28954801.950000003</v>
      </c>
    </row>
    <row r="13" spans="2:26" ht="15" customHeight="1" x14ac:dyDescent="0.2">
      <c r="B13" s="103" t="s">
        <v>17</v>
      </c>
      <c r="C13" s="74">
        <f t="shared" ref="C13" si="2">SUM(C14:C18)</f>
        <v>204815265</v>
      </c>
      <c r="D13" s="75">
        <f>SUM(D14:D18)</f>
        <v>0</v>
      </c>
      <c r="E13" s="76">
        <f>SUM(E14:E18)</f>
        <v>204815265</v>
      </c>
      <c r="F13" s="77">
        <f>F14+F15+F18+F16</f>
        <v>12681191.140000001</v>
      </c>
      <c r="G13" s="78">
        <f>SUM(G14:G18)</f>
        <v>13499354.960000001</v>
      </c>
      <c r="H13" s="77">
        <f>SUM(H14:H18)</f>
        <v>0</v>
      </c>
      <c r="I13" s="77">
        <f>SUM(I14:I18)</f>
        <v>0</v>
      </c>
      <c r="J13" s="77">
        <f t="shared" ref="J13:Q13" si="3">SUM(J14:J18)</f>
        <v>0</v>
      </c>
      <c r="K13" s="77">
        <f t="shared" si="3"/>
        <v>0</v>
      </c>
      <c r="L13" s="77">
        <f t="shared" si="3"/>
        <v>0</v>
      </c>
      <c r="M13" s="77">
        <f t="shared" si="3"/>
        <v>0</v>
      </c>
      <c r="N13" s="77">
        <f t="shared" si="3"/>
        <v>0</v>
      </c>
      <c r="O13" s="77">
        <f>SUM(O14:O18)</f>
        <v>0</v>
      </c>
      <c r="P13" s="77">
        <f t="shared" si="3"/>
        <v>0</v>
      </c>
      <c r="Q13" s="78">
        <f t="shared" si="3"/>
        <v>0</v>
      </c>
      <c r="R13" s="104">
        <f>SUM(F13:Q13)</f>
        <v>26180546.100000001</v>
      </c>
    </row>
    <row r="14" spans="2:26" ht="15" customHeight="1" x14ac:dyDescent="0.2">
      <c r="B14" s="105" t="s">
        <v>18</v>
      </c>
      <c r="C14" s="37">
        <v>150724381</v>
      </c>
      <c r="D14" s="96"/>
      <c r="E14" s="37">
        <f>+C14+D14</f>
        <v>150724381</v>
      </c>
      <c r="F14" s="38">
        <v>10532606.25</v>
      </c>
      <c r="G14" s="39">
        <v>11240606.25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3">
        <v>0</v>
      </c>
      <c r="R14" s="40">
        <f t="shared" si="1"/>
        <v>21773212.5</v>
      </c>
    </row>
    <row r="15" spans="2:26" ht="15" customHeight="1" x14ac:dyDescent="0.2">
      <c r="B15" s="105" t="s">
        <v>19</v>
      </c>
      <c r="C15" s="37">
        <v>32572000</v>
      </c>
      <c r="D15" s="96"/>
      <c r="E15" s="37">
        <f t="shared" ref="E15:E38" si="4">+C15+D15</f>
        <v>32572000</v>
      </c>
      <c r="F15" s="38">
        <v>545000</v>
      </c>
      <c r="G15" s="39">
        <v>545000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3">
        <v>0</v>
      </c>
      <c r="R15" s="40">
        <f t="shared" si="1"/>
        <v>1090000</v>
      </c>
    </row>
    <row r="16" spans="2:26" ht="15" customHeight="1" x14ac:dyDescent="0.2">
      <c r="B16" s="105" t="s">
        <v>20</v>
      </c>
      <c r="C16" s="37">
        <v>432000</v>
      </c>
      <c r="D16" s="96"/>
      <c r="E16" s="37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3">
        <v>0</v>
      </c>
      <c r="R16" s="40">
        <f>SUM(F16:Q16)</f>
        <v>0</v>
      </c>
    </row>
    <row r="17" spans="2:20" ht="15" customHeight="1" x14ac:dyDescent="0.2">
      <c r="B17" s="105" t="s">
        <v>55</v>
      </c>
      <c r="C17" s="37">
        <v>0</v>
      </c>
      <c r="D17" s="96"/>
      <c r="E17" s="37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3">
        <v>0</v>
      </c>
      <c r="R17" s="40">
        <f t="shared" si="1"/>
        <v>0</v>
      </c>
    </row>
    <row r="18" spans="2:20" ht="15" customHeight="1" x14ac:dyDescent="0.2">
      <c r="B18" s="106" t="s">
        <v>21</v>
      </c>
      <c r="C18" s="37">
        <v>21086884</v>
      </c>
      <c r="D18" s="94"/>
      <c r="E18" s="37">
        <f t="shared" si="4"/>
        <v>21086884</v>
      </c>
      <c r="F18" s="38">
        <v>1603584.89</v>
      </c>
      <c r="G18" s="39">
        <v>1713748.71</v>
      </c>
      <c r="H18" s="42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3">
        <v>0</v>
      </c>
      <c r="R18" s="40">
        <f t="shared" si="1"/>
        <v>3317333.5999999996</v>
      </c>
    </row>
    <row r="19" spans="2:20" ht="15" customHeight="1" x14ac:dyDescent="0.2">
      <c r="B19" s="107" t="s">
        <v>22</v>
      </c>
      <c r="C19" s="41">
        <f>SUM(C20:C28)</f>
        <v>44141788</v>
      </c>
      <c r="D19" s="95">
        <f>SUM(D20:D28)</f>
        <v>0</v>
      </c>
      <c r="E19" s="92">
        <f>SUM(E20:E28)</f>
        <v>44141788</v>
      </c>
      <c r="F19" s="42">
        <f>SUM(F20:F28)</f>
        <v>966342.32</v>
      </c>
      <c r="G19" s="43">
        <f>SUM(G20:G28)</f>
        <v>1807913.53</v>
      </c>
      <c r="H19" s="44">
        <f t="shared" ref="H19:Q19" si="5">SUM(H20:H28)</f>
        <v>0</v>
      </c>
      <c r="I19" s="43">
        <f t="shared" si="5"/>
        <v>0</v>
      </c>
      <c r="J19" s="43">
        <f t="shared" si="5"/>
        <v>0</v>
      </c>
      <c r="K19" s="92">
        <f t="shared" si="5"/>
        <v>0</v>
      </c>
      <c r="L19" s="43">
        <f t="shared" si="5"/>
        <v>0</v>
      </c>
      <c r="M19" s="92">
        <f t="shared" si="5"/>
        <v>0</v>
      </c>
      <c r="N19" s="43">
        <f t="shared" si="5"/>
        <v>0</v>
      </c>
      <c r="O19" s="92">
        <f t="shared" si="5"/>
        <v>0</v>
      </c>
      <c r="P19" s="50">
        <f t="shared" si="5"/>
        <v>0</v>
      </c>
      <c r="Q19" s="50">
        <f t="shared" si="5"/>
        <v>0</v>
      </c>
      <c r="R19" s="108">
        <f t="shared" si="1"/>
        <v>2774255.85</v>
      </c>
    </row>
    <row r="20" spans="2:20" ht="15" customHeight="1" x14ac:dyDescent="0.2">
      <c r="B20" s="105" t="s">
        <v>23</v>
      </c>
      <c r="C20" s="121">
        <v>8679600</v>
      </c>
      <c r="D20" s="122"/>
      <c r="E20" s="121">
        <f t="shared" si="4"/>
        <v>8679600</v>
      </c>
      <c r="F20" s="38">
        <v>687372.82</v>
      </c>
      <c r="G20" s="39">
        <v>674536.7</v>
      </c>
      <c r="H20" s="42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3">
        <v>0</v>
      </c>
      <c r="R20" s="40">
        <f t="shared" si="1"/>
        <v>1361909.52</v>
      </c>
    </row>
    <row r="21" spans="2:20" ht="15" customHeight="1" x14ac:dyDescent="0.2">
      <c r="B21" s="106" t="s">
        <v>24</v>
      </c>
      <c r="C21" s="121">
        <v>1665000</v>
      </c>
      <c r="D21" s="122"/>
      <c r="E21" s="121">
        <f t="shared" si="4"/>
        <v>1665000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3">
        <v>0</v>
      </c>
      <c r="R21" s="40">
        <f t="shared" si="1"/>
        <v>0</v>
      </c>
    </row>
    <row r="22" spans="2:20" ht="15" customHeight="1" x14ac:dyDescent="0.2">
      <c r="B22" s="105" t="s">
        <v>25</v>
      </c>
      <c r="C22" s="121">
        <v>5000000</v>
      </c>
      <c r="D22" s="122"/>
      <c r="E22" s="121">
        <f t="shared" si="4"/>
        <v>5000000</v>
      </c>
      <c r="F22" s="38">
        <v>0</v>
      </c>
      <c r="G22" s="39">
        <v>156171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3">
        <v>0</v>
      </c>
      <c r="R22" s="40">
        <f t="shared" si="1"/>
        <v>156171</v>
      </c>
    </row>
    <row r="23" spans="2:20" ht="15" customHeight="1" x14ac:dyDescent="0.2">
      <c r="B23" s="105" t="s">
        <v>26</v>
      </c>
      <c r="C23" s="121">
        <v>535000</v>
      </c>
      <c r="D23" s="122"/>
      <c r="E23" s="121">
        <f t="shared" si="4"/>
        <v>535000</v>
      </c>
      <c r="F23" s="38">
        <v>0</v>
      </c>
      <c r="G23" s="39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3">
        <v>0</v>
      </c>
      <c r="R23" s="40">
        <f t="shared" si="1"/>
        <v>0</v>
      </c>
    </row>
    <row r="24" spans="2:20" ht="15" customHeight="1" x14ac:dyDescent="0.2">
      <c r="B24" s="105" t="s">
        <v>27</v>
      </c>
      <c r="C24" s="121">
        <v>10002894</v>
      </c>
      <c r="D24" s="123"/>
      <c r="E24" s="121">
        <f t="shared" si="4"/>
        <v>10002894</v>
      </c>
      <c r="F24" s="38">
        <v>0</v>
      </c>
      <c r="G24" s="39">
        <v>387527.13</v>
      </c>
      <c r="H24" s="42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3">
        <v>0</v>
      </c>
      <c r="R24" s="40">
        <f t="shared" si="1"/>
        <v>387527.13</v>
      </c>
    </row>
    <row r="25" spans="2:20" ht="15" customHeight="1" x14ac:dyDescent="0.2">
      <c r="B25" s="105" t="s">
        <v>28</v>
      </c>
      <c r="C25" s="121">
        <v>7484000</v>
      </c>
      <c r="D25" s="122"/>
      <c r="E25" s="121">
        <f t="shared" si="4"/>
        <v>7484000</v>
      </c>
      <c r="F25" s="38">
        <v>278969.5</v>
      </c>
      <c r="G25" s="39">
        <v>589678.69999999995</v>
      </c>
      <c r="H25" s="42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3">
        <v>0</v>
      </c>
      <c r="R25" s="40">
        <f t="shared" si="1"/>
        <v>868648.2</v>
      </c>
    </row>
    <row r="26" spans="2:20" ht="23.45" customHeight="1" x14ac:dyDescent="0.2">
      <c r="B26" s="106" t="s">
        <v>29</v>
      </c>
      <c r="C26" s="121">
        <v>3631000</v>
      </c>
      <c r="D26" s="122"/>
      <c r="E26" s="121">
        <f t="shared" si="4"/>
        <v>3631000</v>
      </c>
      <c r="F26" s="38">
        <v>0</v>
      </c>
      <c r="G26" s="39">
        <v>0</v>
      </c>
      <c r="H26" s="42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3">
        <v>0</v>
      </c>
      <c r="R26" s="40">
        <f t="shared" si="1"/>
        <v>0</v>
      </c>
      <c r="T26" s="23"/>
    </row>
    <row r="27" spans="2:20" ht="15" customHeight="1" x14ac:dyDescent="0.2">
      <c r="B27" s="106" t="s">
        <v>30</v>
      </c>
      <c r="C27" s="121">
        <v>5644294</v>
      </c>
      <c r="D27" s="122"/>
      <c r="E27" s="121">
        <f t="shared" si="4"/>
        <v>5644294</v>
      </c>
      <c r="F27" s="38">
        <v>0</v>
      </c>
      <c r="G27" s="39">
        <v>0</v>
      </c>
      <c r="H27" s="42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3">
        <v>0</v>
      </c>
      <c r="R27" s="40">
        <f t="shared" si="1"/>
        <v>0</v>
      </c>
    </row>
    <row r="28" spans="2:20" ht="15" customHeight="1" x14ac:dyDescent="0.2">
      <c r="B28" s="106" t="s">
        <v>31</v>
      </c>
      <c r="C28" s="121">
        <v>1500000</v>
      </c>
      <c r="D28" s="122"/>
      <c r="E28" s="121">
        <f t="shared" si="4"/>
        <v>1500000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3">
        <v>0</v>
      </c>
      <c r="R28" s="40">
        <f t="shared" si="1"/>
        <v>0</v>
      </c>
    </row>
    <row r="29" spans="2:20" ht="15" customHeight="1" x14ac:dyDescent="0.2">
      <c r="B29" s="107" t="s">
        <v>32</v>
      </c>
      <c r="C29" s="41">
        <f>SUM(C30:C38)</f>
        <v>21484069</v>
      </c>
      <c r="D29" s="97">
        <f>SUM(D30:D38)</f>
        <v>0</v>
      </c>
      <c r="E29" s="92">
        <f>SUM(E30:E38)</f>
        <v>21484069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0</v>
      </c>
      <c r="I29" s="43">
        <f t="shared" si="6"/>
        <v>0</v>
      </c>
      <c r="J29" s="92">
        <f t="shared" si="6"/>
        <v>0</v>
      </c>
      <c r="K29" s="43">
        <f t="shared" si="6"/>
        <v>0</v>
      </c>
      <c r="L29" s="92">
        <f t="shared" si="6"/>
        <v>0</v>
      </c>
      <c r="M29" s="43">
        <f t="shared" si="6"/>
        <v>0</v>
      </c>
      <c r="N29" s="92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0</v>
      </c>
    </row>
    <row r="30" spans="2:20" ht="15" customHeight="1" x14ac:dyDescent="0.2">
      <c r="B30" s="106" t="s">
        <v>33</v>
      </c>
      <c r="C30" s="37">
        <v>4057986</v>
      </c>
      <c r="D30" s="96"/>
      <c r="E30" s="93">
        <f t="shared" si="4"/>
        <v>4057986</v>
      </c>
      <c r="F30" s="38">
        <v>0</v>
      </c>
      <c r="G30" s="39">
        <v>0</v>
      </c>
      <c r="H30" s="38">
        <v>0</v>
      </c>
      <c r="I30" s="93">
        <v>0</v>
      </c>
      <c r="J30" s="47">
        <v>0</v>
      </c>
      <c r="K30" s="38">
        <v>0</v>
      </c>
      <c r="L30" s="93">
        <v>0</v>
      </c>
      <c r="M30" s="38">
        <v>0</v>
      </c>
      <c r="N30" s="93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5" t="s">
        <v>34</v>
      </c>
      <c r="C31" s="37">
        <v>36000</v>
      </c>
      <c r="D31" s="96"/>
      <c r="E31" s="93">
        <f t="shared" si="4"/>
        <v>36000</v>
      </c>
      <c r="F31" s="38">
        <v>0</v>
      </c>
      <c r="G31" s="39">
        <v>0</v>
      </c>
      <c r="H31" s="38">
        <v>0</v>
      </c>
      <c r="I31" s="93">
        <v>0</v>
      </c>
      <c r="J31" s="47">
        <v>0</v>
      </c>
      <c r="K31" s="38">
        <v>0</v>
      </c>
      <c r="L31" s="93">
        <v>0</v>
      </c>
      <c r="M31" s="38">
        <v>0</v>
      </c>
      <c r="N31" s="93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6" t="s">
        <v>97</v>
      </c>
      <c r="C32" s="37">
        <v>1047801</v>
      </c>
      <c r="D32" s="96"/>
      <c r="E32" s="93">
        <f t="shared" si="4"/>
        <v>1047801</v>
      </c>
      <c r="F32" s="38">
        <v>0</v>
      </c>
      <c r="G32" s="39">
        <v>0</v>
      </c>
      <c r="H32" s="38">
        <v>0</v>
      </c>
      <c r="I32" s="93">
        <v>0</v>
      </c>
      <c r="J32" s="47">
        <v>0</v>
      </c>
      <c r="K32" s="38">
        <v>0</v>
      </c>
      <c r="L32" s="93">
        <v>0</v>
      </c>
      <c r="M32" s="38">
        <v>0</v>
      </c>
      <c r="N32" s="93">
        <v>0</v>
      </c>
      <c r="O32" s="47">
        <v>0</v>
      </c>
      <c r="P32" s="47">
        <v>0</v>
      </c>
      <c r="Q32" s="38">
        <v>0</v>
      </c>
      <c r="R32" s="40">
        <f t="shared" si="7"/>
        <v>0</v>
      </c>
    </row>
    <row r="33" spans="2:18" ht="15" customHeight="1" x14ac:dyDescent="0.2">
      <c r="B33" s="106" t="s">
        <v>56</v>
      </c>
      <c r="C33" s="37">
        <v>0</v>
      </c>
      <c r="D33" s="96"/>
      <c r="E33" s="37">
        <f t="shared" si="4"/>
        <v>0</v>
      </c>
      <c r="F33" s="38">
        <v>0</v>
      </c>
      <c r="G33" s="39">
        <v>0</v>
      </c>
      <c r="H33" s="38">
        <v>0</v>
      </c>
      <c r="I33" s="93">
        <v>0</v>
      </c>
      <c r="J33" s="47">
        <v>0</v>
      </c>
      <c r="K33" s="38">
        <v>0</v>
      </c>
      <c r="L33" s="93">
        <v>0</v>
      </c>
      <c r="M33" s="38">
        <v>0</v>
      </c>
      <c r="N33" s="93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6" t="s">
        <v>98</v>
      </c>
      <c r="C34" s="37">
        <v>936900</v>
      </c>
      <c r="D34" s="94"/>
      <c r="E34" s="93">
        <f t="shared" si="4"/>
        <v>936900</v>
      </c>
      <c r="F34" s="38">
        <v>0</v>
      </c>
      <c r="G34" s="39">
        <v>0</v>
      </c>
      <c r="H34" s="38">
        <v>0</v>
      </c>
      <c r="I34" s="93">
        <v>0</v>
      </c>
      <c r="J34" s="47">
        <v>0</v>
      </c>
      <c r="K34" s="38">
        <v>0</v>
      </c>
      <c r="L34" s="93">
        <v>0</v>
      </c>
      <c r="M34" s="38">
        <v>0</v>
      </c>
      <c r="N34" s="93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6" t="s">
        <v>35</v>
      </c>
      <c r="C35" s="37">
        <v>57958</v>
      </c>
      <c r="D35" s="96"/>
      <c r="E35" s="93">
        <f t="shared" si="4"/>
        <v>57958</v>
      </c>
      <c r="F35" s="38">
        <v>0</v>
      </c>
      <c r="G35" s="39">
        <v>0</v>
      </c>
      <c r="H35" s="38">
        <v>0</v>
      </c>
      <c r="I35" s="93">
        <v>0</v>
      </c>
      <c r="J35" s="47">
        <v>0</v>
      </c>
      <c r="K35" s="38">
        <v>0</v>
      </c>
      <c r="L35" s="93">
        <v>0</v>
      </c>
      <c r="M35" s="38">
        <v>0</v>
      </c>
      <c r="N35" s="93">
        <v>0</v>
      </c>
      <c r="O35" s="47">
        <v>0</v>
      </c>
      <c r="P35" s="47">
        <v>0</v>
      </c>
      <c r="Q35" s="38">
        <v>0</v>
      </c>
      <c r="R35" s="40">
        <f t="shared" si="7"/>
        <v>0</v>
      </c>
    </row>
    <row r="36" spans="2:18" ht="18.600000000000001" customHeight="1" x14ac:dyDescent="0.2">
      <c r="B36" s="124" t="s">
        <v>36</v>
      </c>
      <c r="C36" s="37">
        <v>12040203</v>
      </c>
      <c r="D36" s="96"/>
      <c r="E36" s="37">
        <f t="shared" si="4"/>
        <v>12040203</v>
      </c>
      <c r="F36" s="38">
        <v>0</v>
      </c>
      <c r="G36" s="39">
        <v>0</v>
      </c>
      <c r="H36" s="38">
        <v>0</v>
      </c>
      <c r="I36" s="93">
        <v>0</v>
      </c>
      <c r="J36" s="47">
        <v>0</v>
      </c>
      <c r="K36" s="38">
        <v>0</v>
      </c>
      <c r="L36" s="93">
        <v>0</v>
      </c>
      <c r="M36" s="38">
        <v>0</v>
      </c>
      <c r="N36" s="93">
        <v>0</v>
      </c>
      <c r="O36" s="47">
        <v>0</v>
      </c>
      <c r="P36" s="47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25" t="s">
        <v>57</v>
      </c>
      <c r="C37" s="37">
        <v>0</v>
      </c>
      <c r="D37" s="96"/>
      <c r="E37" s="37">
        <f t="shared" si="4"/>
        <v>0</v>
      </c>
      <c r="F37" s="38">
        <v>0</v>
      </c>
      <c r="G37" s="39">
        <v>0</v>
      </c>
      <c r="H37" s="38"/>
      <c r="I37" s="93">
        <v>0</v>
      </c>
      <c r="J37" s="47">
        <v>0</v>
      </c>
      <c r="K37" s="38">
        <v>0</v>
      </c>
      <c r="L37" s="93">
        <v>0</v>
      </c>
      <c r="M37" s="38">
        <v>0</v>
      </c>
      <c r="N37" s="93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105" t="s">
        <v>37</v>
      </c>
      <c r="C38" s="37">
        <v>3307221</v>
      </c>
      <c r="D38" s="96"/>
      <c r="E38" s="120">
        <f t="shared" si="4"/>
        <v>3307221</v>
      </c>
      <c r="F38" s="38">
        <v>0</v>
      </c>
      <c r="G38" s="39">
        <v>0</v>
      </c>
      <c r="H38" s="38">
        <v>0</v>
      </c>
      <c r="I38" s="93">
        <v>0</v>
      </c>
      <c r="J38" s="47">
        <v>0</v>
      </c>
      <c r="K38" s="38">
        <v>0</v>
      </c>
      <c r="L38" s="93">
        <v>0</v>
      </c>
      <c r="M38" s="38">
        <v>0</v>
      </c>
      <c r="N38" s="93">
        <v>0</v>
      </c>
      <c r="O38" s="47">
        <v>0</v>
      </c>
      <c r="P38" s="47">
        <v>0</v>
      </c>
      <c r="Q38" s="38">
        <v>0</v>
      </c>
      <c r="R38" s="40">
        <f t="shared" si="7"/>
        <v>0</v>
      </c>
    </row>
    <row r="39" spans="2:18" ht="15" customHeight="1" x14ac:dyDescent="0.2">
      <c r="B39" s="109" t="s">
        <v>58</v>
      </c>
      <c r="C39" s="43">
        <v>0</v>
      </c>
      <c r="D39" s="92">
        <v>0</v>
      </c>
      <c r="E39" s="92">
        <v>0</v>
      </c>
      <c r="F39" s="43">
        <v>0</v>
      </c>
      <c r="G39" s="44">
        <v>0</v>
      </c>
      <c r="H39" s="43">
        <v>0</v>
      </c>
      <c r="I39" s="92">
        <v>0</v>
      </c>
      <c r="J39" s="50">
        <v>0</v>
      </c>
      <c r="K39" s="43">
        <v>0</v>
      </c>
      <c r="L39" s="92">
        <v>0</v>
      </c>
      <c r="M39" s="43">
        <v>0</v>
      </c>
      <c r="N39" s="92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6" t="s">
        <v>59</v>
      </c>
      <c r="C40" s="38">
        <v>0</v>
      </c>
      <c r="D40" s="94"/>
      <c r="E40" s="93">
        <v>0</v>
      </c>
      <c r="F40" s="38">
        <v>0</v>
      </c>
      <c r="G40" s="39">
        <v>0</v>
      </c>
      <c r="H40" s="38">
        <v>0</v>
      </c>
      <c r="I40" s="93">
        <v>0</v>
      </c>
      <c r="J40" s="47">
        <v>0</v>
      </c>
      <c r="K40" s="38">
        <v>0</v>
      </c>
      <c r="L40" s="93">
        <v>0</v>
      </c>
      <c r="M40" s="38">
        <v>0</v>
      </c>
      <c r="N40" s="93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6" t="s">
        <v>60</v>
      </c>
      <c r="C41" s="38">
        <v>0</v>
      </c>
      <c r="D41" s="94"/>
      <c r="E41" s="93">
        <v>0</v>
      </c>
      <c r="F41" s="38">
        <v>0</v>
      </c>
      <c r="G41" s="39">
        <v>0</v>
      </c>
      <c r="H41" s="38">
        <v>0</v>
      </c>
      <c r="I41" s="93">
        <v>0</v>
      </c>
      <c r="J41" s="47">
        <v>0</v>
      </c>
      <c r="K41" s="38">
        <v>0</v>
      </c>
      <c r="L41" s="93">
        <v>0</v>
      </c>
      <c r="M41" s="38">
        <v>0</v>
      </c>
      <c r="N41" s="93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6" t="s">
        <v>61</v>
      </c>
      <c r="C42" s="38">
        <v>0</v>
      </c>
      <c r="D42" s="94"/>
      <c r="E42" s="93">
        <v>0</v>
      </c>
      <c r="F42" s="38">
        <v>0</v>
      </c>
      <c r="G42" s="39">
        <v>0</v>
      </c>
      <c r="H42" s="38">
        <v>0</v>
      </c>
      <c r="I42" s="93">
        <v>0</v>
      </c>
      <c r="J42" s="47">
        <v>0</v>
      </c>
      <c r="K42" s="38">
        <v>0</v>
      </c>
      <c r="L42" s="93">
        <v>0</v>
      </c>
      <c r="M42" s="38">
        <v>0</v>
      </c>
      <c r="N42" s="93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6" t="s">
        <v>62</v>
      </c>
      <c r="C43" s="38">
        <v>0</v>
      </c>
      <c r="D43" s="94"/>
      <c r="E43" s="93">
        <v>0</v>
      </c>
      <c r="F43" s="38">
        <v>0</v>
      </c>
      <c r="G43" s="39">
        <v>0</v>
      </c>
      <c r="H43" s="38">
        <v>0</v>
      </c>
      <c r="I43" s="93">
        <v>0</v>
      </c>
      <c r="J43" s="47">
        <v>0</v>
      </c>
      <c r="K43" s="38">
        <v>0</v>
      </c>
      <c r="L43" s="93">
        <v>0</v>
      </c>
      <c r="M43" s="38">
        <v>0</v>
      </c>
      <c r="N43" s="93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6" t="s">
        <v>63</v>
      </c>
      <c r="C44" s="38">
        <v>0</v>
      </c>
      <c r="D44" s="94"/>
      <c r="E44" s="93">
        <v>0</v>
      </c>
      <c r="F44" s="38">
        <v>0</v>
      </c>
      <c r="G44" s="93">
        <v>0</v>
      </c>
      <c r="H44" s="47">
        <v>0</v>
      </c>
      <c r="I44" s="47">
        <v>0</v>
      </c>
      <c r="J44" s="47">
        <v>0</v>
      </c>
      <c r="K44" s="38">
        <v>0</v>
      </c>
      <c r="L44" s="93">
        <v>0</v>
      </c>
      <c r="M44" s="38">
        <v>0</v>
      </c>
      <c r="N44" s="93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6" t="s">
        <v>99</v>
      </c>
      <c r="C45" s="38">
        <v>0</v>
      </c>
      <c r="D45" s="94"/>
      <c r="E45" s="47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3"/>
      <c r="O45" s="47"/>
      <c r="P45" s="47"/>
      <c r="Q45" s="38"/>
      <c r="R45" s="40">
        <v>0</v>
      </c>
    </row>
    <row r="46" spans="2:18" ht="15" customHeight="1" x14ac:dyDescent="0.2">
      <c r="B46" s="106" t="s">
        <v>64</v>
      </c>
      <c r="C46" s="47">
        <v>0</v>
      </c>
      <c r="D46" s="94"/>
      <c r="E46" s="38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3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6" t="s">
        <v>65</v>
      </c>
      <c r="C47" s="47">
        <v>0</v>
      </c>
      <c r="D47" s="94"/>
      <c r="E47" s="38">
        <v>0</v>
      </c>
      <c r="F47" s="47">
        <v>0</v>
      </c>
      <c r="G47" s="47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40">
        <v>0</v>
      </c>
    </row>
    <row r="48" spans="2:18" ht="15" customHeight="1" x14ac:dyDescent="0.2">
      <c r="B48" s="109" t="s">
        <v>66</v>
      </c>
      <c r="C48" s="43">
        <f>SUM(C49:C55)</f>
        <v>0</v>
      </c>
      <c r="D48" s="92">
        <f t="shared" ref="D48:E48" si="8">SUM(D49:D55)</f>
        <v>0</v>
      </c>
      <c r="E48" s="43">
        <f t="shared" si="8"/>
        <v>0</v>
      </c>
      <c r="F48" s="50">
        <f t="shared" ref="F48" si="9">SUM(F49:F55)</f>
        <v>0</v>
      </c>
      <c r="G48" s="43">
        <f t="shared" ref="G48" si="10">SUM(G49:G55)</f>
        <v>0</v>
      </c>
      <c r="H48" s="43">
        <f t="shared" ref="H48" si="11">SUM(H49:H55)</f>
        <v>0</v>
      </c>
      <c r="I48" s="92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2">
        <f t="shared" ref="L48" si="15">SUM(L49:L55)</f>
        <v>0</v>
      </c>
      <c r="M48" s="43">
        <f t="shared" ref="M48" si="16">SUM(M49:M55)</f>
        <v>0</v>
      </c>
      <c r="N48" s="92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6" t="s">
        <v>67</v>
      </c>
      <c r="C49" s="38">
        <v>0</v>
      </c>
      <c r="D49" s="93">
        <v>0</v>
      </c>
      <c r="E49" s="38">
        <v>0</v>
      </c>
      <c r="F49" s="38">
        <v>0</v>
      </c>
      <c r="G49" s="39">
        <v>0</v>
      </c>
      <c r="H49" s="38">
        <v>0</v>
      </c>
      <c r="I49" s="93">
        <v>0</v>
      </c>
      <c r="J49" s="47">
        <v>0</v>
      </c>
      <c r="K49" s="38">
        <v>0</v>
      </c>
      <c r="L49" s="93">
        <v>0</v>
      </c>
      <c r="M49" s="38">
        <v>0</v>
      </c>
      <c r="N49" s="93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6" t="s">
        <v>108</v>
      </c>
      <c r="C50" s="38">
        <v>0</v>
      </c>
      <c r="D50" s="93">
        <v>0</v>
      </c>
      <c r="E50" s="38">
        <v>0</v>
      </c>
      <c r="F50" s="38">
        <v>0</v>
      </c>
      <c r="G50" s="39">
        <v>0</v>
      </c>
      <c r="H50" s="38">
        <v>0</v>
      </c>
      <c r="I50" s="93">
        <v>0</v>
      </c>
      <c r="J50" s="47">
        <v>0</v>
      </c>
      <c r="K50" s="38">
        <v>0</v>
      </c>
      <c r="L50" s="93">
        <v>0</v>
      </c>
      <c r="M50" s="38">
        <v>0</v>
      </c>
      <c r="N50" s="93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6" t="s">
        <v>68</v>
      </c>
      <c r="C51" s="38">
        <v>0</v>
      </c>
      <c r="D51" s="93">
        <v>0</v>
      </c>
      <c r="E51" s="93">
        <v>0</v>
      </c>
      <c r="F51" s="38">
        <v>0</v>
      </c>
      <c r="G51" s="39">
        <v>0</v>
      </c>
      <c r="H51" s="38">
        <v>0</v>
      </c>
      <c r="I51" s="93">
        <v>0</v>
      </c>
      <c r="J51" s="47">
        <v>0</v>
      </c>
      <c r="K51" s="38">
        <v>0</v>
      </c>
      <c r="L51" s="93">
        <v>0</v>
      </c>
      <c r="M51" s="38">
        <v>0</v>
      </c>
      <c r="N51" s="93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6" t="s">
        <v>69</v>
      </c>
      <c r="C52" s="38">
        <v>0</v>
      </c>
      <c r="D52" s="93">
        <v>0</v>
      </c>
      <c r="E52" s="93">
        <v>0</v>
      </c>
      <c r="F52" s="38">
        <v>0</v>
      </c>
      <c r="G52" s="39">
        <v>0</v>
      </c>
      <c r="H52" s="38">
        <v>0</v>
      </c>
      <c r="I52" s="93">
        <v>0</v>
      </c>
      <c r="J52" s="47">
        <v>0</v>
      </c>
      <c r="K52" s="38">
        <v>0</v>
      </c>
      <c r="L52" s="93">
        <v>0</v>
      </c>
      <c r="M52" s="38">
        <v>0</v>
      </c>
      <c r="N52" s="93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6" t="s">
        <v>70</v>
      </c>
      <c r="C53" s="38">
        <v>0</v>
      </c>
      <c r="D53" s="93">
        <v>0</v>
      </c>
      <c r="E53" s="93">
        <v>0</v>
      </c>
      <c r="F53" s="38">
        <v>0</v>
      </c>
      <c r="G53" s="39">
        <v>0</v>
      </c>
      <c r="H53" s="38">
        <v>0</v>
      </c>
      <c r="I53" s="93">
        <v>0</v>
      </c>
      <c r="J53" s="47">
        <v>0</v>
      </c>
      <c r="K53" s="38">
        <v>0</v>
      </c>
      <c r="L53" s="93">
        <v>0</v>
      </c>
      <c r="M53" s="38">
        <v>0</v>
      </c>
      <c r="N53" s="93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105" t="s">
        <v>71</v>
      </c>
      <c r="C54" s="38">
        <v>0</v>
      </c>
      <c r="D54" s="93">
        <v>0</v>
      </c>
      <c r="E54" s="93">
        <v>0</v>
      </c>
      <c r="F54" s="38">
        <v>0</v>
      </c>
      <c r="G54" s="39">
        <v>0</v>
      </c>
      <c r="H54" s="38">
        <v>0</v>
      </c>
      <c r="I54" s="93">
        <v>0</v>
      </c>
      <c r="J54" s="47">
        <v>0</v>
      </c>
      <c r="K54" s="38">
        <v>0</v>
      </c>
      <c r="L54" s="93">
        <v>0</v>
      </c>
      <c r="M54" s="38">
        <v>0</v>
      </c>
      <c r="N54" s="93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6" t="s">
        <v>72</v>
      </c>
      <c r="C55" s="38">
        <v>0</v>
      </c>
      <c r="D55" s="93">
        <v>0</v>
      </c>
      <c r="E55" s="93">
        <v>0</v>
      </c>
      <c r="F55" s="38">
        <v>0</v>
      </c>
      <c r="G55" s="39">
        <v>0</v>
      </c>
      <c r="H55" s="38">
        <v>0</v>
      </c>
      <c r="I55" s="93">
        <v>0</v>
      </c>
      <c r="J55" s="47">
        <v>0</v>
      </c>
      <c r="K55" s="38">
        <v>0</v>
      </c>
      <c r="L55" s="93">
        <v>0</v>
      </c>
      <c r="M55" s="38">
        <v>0</v>
      </c>
      <c r="N55" s="93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09" t="s">
        <v>38</v>
      </c>
      <c r="C56" s="41">
        <f>SUM(C57:C63)</f>
        <v>5783878</v>
      </c>
      <c r="D56" s="98">
        <f>SUM(D57:D63)</f>
        <v>0</v>
      </c>
      <c r="E56" s="92">
        <f>SUM(E57:E63)</f>
        <v>5783878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2">
        <f>SUM(I57:I65)</f>
        <v>0</v>
      </c>
      <c r="J56" s="50">
        <f t="shared" si="22"/>
        <v>0</v>
      </c>
      <c r="K56" s="43">
        <f t="shared" si="22"/>
        <v>0</v>
      </c>
      <c r="L56" s="92">
        <f t="shared" si="22"/>
        <v>0</v>
      </c>
      <c r="M56" s="43">
        <f t="shared" si="22"/>
        <v>0</v>
      </c>
      <c r="N56" s="92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105" t="s">
        <v>39</v>
      </c>
      <c r="C57" s="37">
        <v>1671048</v>
      </c>
      <c r="D57" s="94"/>
      <c r="E57" s="37">
        <f t="shared" ref="E57:E63" si="23">+C57+D57</f>
        <v>1671048</v>
      </c>
      <c r="F57" s="38">
        <v>0</v>
      </c>
      <c r="G57" s="39">
        <v>0</v>
      </c>
      <c r="H57" s="38">
        <v>0</v>
      </c>
      <c r="I57" s="93">
        <v>0</v>
      </c>
      <c r="J57" s="47">
        <v>0</v>
      </c>
      <c r="K57" s="38">
        <v>0</v>
      </c>
      <c r="L57" s="93">
        <v>0</v>
      </c>
      <c r="M57" s="38">
        <v>0</v>
      </c>
      <c r="N57" s="93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6" t="s">
        <v>40</v>
      </c>
      <c r="C58" s="37">
        <v>6000</v>
      </c>
      <c r="D58" s="96"/>
      <c r="E58" s="37">
        <f t="shared" si="23"/>
        <v>6000</v>
      </c>
      <c r="F58" s="38">
        <v>0</v>
      </c>
      <c r="G58" s="39">
        <v>0</v>
      </c>
      <c r="H58" s="38">
        <v>0</v>
      </c>
      <c r="I58" s="93">
        <v>0</v>
      </c>
      <c r="J58" s="47">
        <v>0</v>
      </c>
      <c r="K58" s="38">
        <v>0</v>
      </c>
      <c r="L58" s="93">
        <v>0</v>
      </c>
      <c r="M58" s="38">
        <v>0</v>
      </c>
      <c r="N58" s="93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6" t="s">
        <v>45</v>
      </c>
      <c r="C59" s="38">
        <v>0</v>
      </c>
      <c r="D59" s="96"/>
      <c r="E59" s="38">
        <f t="shared" si="23"/>
        <v>0</v>
      </c>
      <c r="F59" s="38">
        <v>0</v>
      </c>
      <c r="G59" s="39">
        <v>0</v>
      </c>
      <c r="H59" s="38">
        <v>0</v>
      </c>
      <c r="I59" s="93">
        <v>0</v>
      </c>
      <c r="J59" s="47">
        <v>0</v>
      </c>
      <c r="K59" s="38">
        <v>0</v>
      </c>
      <c r="L59" s="93">
        <v>0</v>
      </c>
      <c r="M59" s="38">
        <v>0</v>
      </c>
      <c r="N59" s="93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6" t="s">
        <v>53</v>
      </c>
      <c r="C60" s="37">
        <v>0</v>
      </c>
      <c r="D60" s="96"/>
      <c r="E60" s="37">
        <f t="shared" si="23"/>
        <v>0</v>
      </c>
      <c r="F60" s="38">
        <v>0</v>
      </c>
      <c r="G60" s="39">
        <v>0</v>
      </c>
      <c r="H60" s="38">
        <v>0</v>
      </c>
      <c r="I60" s="93">
        <v>0</v>
      </c>
      <c r="J60" s="47">
        <v>0</v>
      </c>
      <c r="K60" s="38">
        <v>0</v>
      </c>
      <c r="L60" s="93">
        <v>0</v>
      </c>
      <c r="M60" s="38">
        <v>0</v>
      </c>
      <c r="N60" s="93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6" t="s">
        <v>41</v>
      </c>
      <c r="C61" s="37">
        <v>606830</v>
      </c>
      <c r="D61" s="96"/>
      <c r="E61" s="37">
        <f t="shared" si="23"/>
        <v>606830</v>
      </c>
      <c r="F61" s="38">
        <v>0</v>
      </c>
      <c r="G61" s="39">
        <v>0</v>
      </c>
      <c r="H61" s="38">
        <v>0</v>
      </c>
      <c r="I61" s="93">
        <v>0</v>
      </c>
      <c r="J61" s="47">
        <v>0</v>
      </c>
      <c r="K61" s="38">
        <v>0</v>
      </c>
      <c r="L61" s="93">
        <v>0</v>
      </c>
      <c r="M61" s="38">
        <v>0</v>
      </c>
      <c r="N61" s="93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6" t="s">
        <v>73</v>
      </c>
      <c r="C62" s="38">
        <v>0</v>
      </c>
      <c r="D62" s="96"/>
      <c r="E62" s="38">
        <f t="shared" si="23"/>
        <v>0</v>
      </c>
      <c r="F62" s="38">
        <v>0</v>
      </c>
      <c r="G62" s="39">
        <v>0</v>
      </c>
      <c r="H62" s="38">
        <v>0</v>
      </c>
      <c r="I62" s="93">
        <v>0</v>
      </c>
      <c r="J62" s="47">
        <v>0</v>
      </c>
      <c r="K62" s="38">
        <v>0</v>
      </c>
      <c r="L62" s="93">
        <v>0</v>
      </c>
      <c r="M62" s="38">
        <v>0</v>
      </c>
      <c r="N62" s="93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0" t="s">
        <v>54</v>
      </c>
      <c r="C63" s="99">
        <v>3500000</v>
      </c>
      <c r="D63" s="100"/>
      <c r="E63" s="101">
        <f t="shared" si="23"/>
        <v>3500000</v>
      </c>
      <c r="F63" s="72">
        <v>0</v>
      </c>
      <c r="G63" s="70">
        <v>0</v>
      </c>
      <c r="H63" s="72">
        <v>0</v>
      </c>
      <c r="I63" s="72">
        <v>0</v>
      </c>
      <c r="J63" s="72">
        <v>0</v>
      </c>
      <c r="K63" s="70">
        <v>0</v>
      </c>
      <c r="L63" s="71">
        <v>0</v>
      </c>
      <c r="M63" s="70">
        <v>0</v>
      </c>
      <c r="N63" s="71">
        <v>0</v>
      </c>
      <c r="O63" s="72">
        <v>0</v>
      </c>
      <c r="P63" s="72">
        <v>0</v>
      </c>
      <c r="Q63" s="70">
        <v>0</v>
      </c>
      <c r="R63" s="111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6" t="s">
        <v>106</v>
      </c>
      <c r="C64" s="38">
        <v>0</v>
      </c>
      <c r="D64" s="96"/>
      <c r="E64" s="47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3">
        <v>0</v>
      </c>
      <c r="M64" s="38">
        <v>0</v>
      </c>
      <c r="N64" s="93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6" t="s">
        <v>109</v>
      </c>
      <c r="C65" s="47">
        <v>0</v>
      </c>
      <c r="D65" s="96"/>
      <c r="E65" s="47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3">
        <v>0</v>
      </c>
      <c r="M65" s="38">
        <v>0</v>
      </c>
      <c r="N65" s="93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43">
        <f>SUM(C67:C70)</f>
        <v>0</v>
      </c>
      <c r="D66" s="92">
        <f t="shared" ref="D66:E66" si="25">SUM(D67:D70)</f>
        <v>0</v>
      </c>
      <c r="E66" s="5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2">
        <f t="shared" ref="L66" si="32">SUM(L67:L70)</f>
        <v>0</v>
      </c>
      <c r="M66" s="43">
        <f t="shared" ref="M66" si="33">SUM(M67:M70)</f>
        <v>0</v>
      </c>
      <c r="N66" s="92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38">
        <v>0</v>
      </c>
      <c r="D67" s="93">
        <v>0</v>
      </c>
      <c r="E67" s="47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3">
        <v>0</v>
      </c>
      <c r="M67" s="38">
        <v>0</v>
      </c>
      <c r="N67" s="93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38">
        <v>0</v>
      </c>
      <c r="D68" s="93">
        <v>0</v>
      </c>
      <c r="E68" s="93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3">
        <v>0</v>
      </c>
      <c r="M68" s="38">
        <v>0</v>
      </c>
      <c r="N68" s="93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38">
        <v>0</v>
      </c>
      <c r="D69" s="93">
        <v>0</v>
      </c>
      <c r="E69" s="93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3">
        <v>0</v>
      </c>
      <c r="M69" s="38">
        <v>0</v>
      </c>
      <c r="N69" s="93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38">
        <v>0</v>
      </c>
      <c r="D70" s="93">
        <v>0</v>
      </c>
      <c r="E70" s="47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3">
        <v>0</v>
      </c>
      <c r="M70" s="38">
        <v>0</v>
      </c>
      <c r="N70" s="93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43">
        <f>SUM(C72:C73)</f>
        <v>0</v>
      </c>
      <c r="D71" s="92">
        <f t="shared" ref="D71:E71" si="39">SUM(D72:D73)</f>
        <v>0</v>
      </c>
      <c r="E71" s="5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2">
        <f t="shared" ref="L71" si="46">SUM(L72:L73)</f>
        <v>0</v>
      </c>
      <c r="M71" s="43">
        <f t="shared" ref="M71" si="47">SUM(M72:M73)</f>
        <v>0</v>
      </c>
      <c r="N71" s="92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38">
        <v>0</v>
      </c>
      <c r="D72" s="93">
        <v>0</v>
      </c>
      <c r="E72" s="47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3">
        <v>0</v>
      </c>
      <c r="M72" s="38">
        <v>0</v>
      </c>
      <c r="N72" s="93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38">
        <v>0</v>
      </c>
      <c r="D73" s="93">
        <v>0</v>
      </c>
      <c r="E73" s="47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3">
        <v>0</v>
      </c>
      <c r="M73" s="38">
        <v>0</v>
      </c>
      <c r="N73" s="93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38">
        <v>0</v>
      </c>
      <c r="D74" s="93"/>
      <c r="E74" s="47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3">
        <v>0</v>
      </c>
      <c r="M74" s="38">
        <v>0</v>
      </c>
      <c r="N74" s="93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93"/>
      <c r="E75" s="38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3">
        <v>0</v>
      </c>
      <c r="M75" s="38">
        <v>0</v>
      </c>
      <c r="N75" s="93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38">
        <v>0</v>
      </c>
      <c r="D76" s="93"/>
      <c r="E76" s="38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3">
        <v>0</v>
      </c>
      <c r="M76" s="38">
        <v>0</v>
      </c>
      <c r="N76" s="93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2" t="s">
        <v>82</v>
      </c>
      <c r="C77" s="44">
        <f>SUM(C78:C82)</f>
        <v>0</v>
      </c>
      <c r="D77" s="92">
        <f t="shared" ref="D77:E77" si="53">SUM(D78:D81)</f>
        <v>0</v>
      </c>
      <c r="E77" s="43">
        <f t="shared" si="53"/>
        <v>0</v>
      </c>
      <c r="F77" s="92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2">
        <f t="shared" ref="L77" si="60">SUM(L78:L81)</f>
        <v>0</v>
      </c>
      <c r="M77" s="43">
        <f t="shared" ref="M77" si="61">SUM(M78:M81)</f>
        <v>0</v>
      </c>
      <c r="N77" s="92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3" t="s">
        <v>83</v>
      </c>
      <c r="C78" s="39">
        <v>0</v>
      </c>
      <c r="D78" s="93">
        <v>0</v>
      </c>
      <c r="E78" s="38">
        <v>0</v>
      </c>
      <c r="F78" s="93">
        <v>0</v>
      </c>
      <c r="G78" s="38">
        <v>0</v>
      </c>
      <c r="H78" s="47">
        <v>0</v>
      </c>
      <c r="I78" s="47">
        <v>0</v>
      </c>
      <c r="J78" s="47">
        <v>0</v>
      </c>
      <c r="K78" s="38">
        <v>0</v>
      </c>
      <c r="L78" s="93">
        <v>0</v>
      </c>
      <c r="M78" s="38">
        <v>0</v>
      </c>
      <c r="N78" s="93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3" t="s">
        <v>102</v>
      </c>
      <c r="C79" s="39">
        <v>0</v>
      </c>
      <c r="D79" s="93">
        <v>0</v>
      </c>
      <c r="E79" s="38">
        <v>0</v>
      </c>
      <c r="F79" s="93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3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3" t="s">
        <v>101</v>
      </c>
      <c r="C80" s="93">
        <v>0</v>
      </c>
      <c r="D80" s="93"/>
      <c r="E80" s="38">
        <v>0</v>
      </c>
      <c r="F80" s="93">
        <v>0</v>
      </c>
      <c r="G80" s="47">
        <v>0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4" t="s">
        <v>84</v>
      </c>
      <c r="C81" s="93">
        <v>0</v>
      </c>
      <c r="D81" s="93">
        <v>0</v>
      </c>
      <c r="E81" s="38">
        <v>0</v>
      </c>
      <c r="F81" s="93">
        <v>0</v>
      </c>
      <c r="G81" s="47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38">
        <v>0</v>
      </c>
      <c r="D82" s="93"/>
      <c r="E82" s="38">
        <v>0</v>
      </c>
      <c r="F82" s="93">
        <v>0</v>
      </c>
      <c r="G82" s="38">
        <v>0</v>
      </c>
      <c r="H82" s="47"/>
      <c r="I82" s="47"/>
      <c r="J82" s="47"/>
      <c r="K82" s="38"/>
      <c r="L82" s="93"/>
      <c r="M82" s="38"/>
      <c r="N82" s="93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52">
        <f>+C56+C48+C39+C29+C19+C13</f>
        <v>276225000</v>
      </c>
      <c r="D83" s="52">
        <f t="shared" ref="D83:E83" si="67">+D56+D48+D39+D29+D19+D13</f>
        <v>0</v>
      </c>
      <c r="E83" s="52">
        <f t="shared" si="67"/>
        <v>276225000</v>
      </c>
      <c r="F83" s="115">
        <f>+F13+F19+F29+F39+F48+F56+F66+F71+F77</f>
        <v>13647533.460000001</v>
      </c>
      <c r="G83" s="53">
        <f t="shared" ref="G83:R83" si="68">+G13+G19+G29+G39+G48+G56+G66+G71+G77</f>
        <v>15307268.49</v>
      </c>
      <c r="H83" s="54">
        <f>+H13+H19+H29+H39+H48+H56+H66+H71+H77</f>
        <v>0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15">
        <f t="shared" si="68"/>
        <v>0</v>
      </c>
      <c r="M83" s="53">
        <f t="shared" si="68"/>
        <v>0</v>
      </c>
      <c r="N83" s="115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28954801.950000003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43">
        <v>0</v>
      </c>
      <c r="D84" s="92">
        <v>0</v>
      </c>
      <c r="E84" s="43">
        <v>0</v>
      </c>
      <c r="F84" s="92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2">
        <v>0</v>
      </c>
      <c r="M84" s="43">
        <v>0</v>
      </c>
      <c r="N84" s="92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43">
        <v>0</v>
      </c>
      <c r="D85" s="92">
        <v>0</v>
      </c>
      <c r="E85" s="43">
        <v>0</v>
      </c>
      <c r="F85" s="92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2">
        <v>0</v>
      </c>
      <c r="M85" s="43">
        <v>0</v>
      </c>
      <c r="N85" s="92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38">
        <v>0</v>
      </c>
      <c r="D86" s="93">
        <v>0</v>
      </c>
      <c r="E86" s="38">
        <v>0</v>
      </c>
      <c r="F86" s="93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3">
        <v>0</v>
      </c>
      <c r="M86" s="38">
        <v>0</v>
      </c>
      <c r="N86" s="93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38">
        <v>0</v>
      </c>
      <c r="D87" s="93">
        <v>0</v>
      </c>
      <c r="E87" s="38">
        <v>0</v>
      </c>
      <c r="F87" s="93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3">
        <v>0</v>
      </c>
      <c r="M87" s="38">
        <v>0</v>
      </c>
      <c r="N87" s="93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43">
        <v>0</v>
      </c>
      <c r="D88" s="92">
        <v>0</v>
      </c>
      <c r="E88" s="43">
        <v>0</v>
      </c>
      <c r="F88" s="92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2">
        <v>0</v>
      </c>
      <c r="M88" s="43">
        <v>0</v>
      </c>
      <c r="N88" s="92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38">
        <v>0</v>
      </c>
      <c r="D89" s="93">
        <v>0</v>
      </c>
      <c r="E89" s="38">
        <v>0</v>
      </c>
      <c r="F89" s="93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3">
        <v>0</v>
      </c>
      <c r="M89" s="38">
        <v>0</v>
      </c>
      <c r="N89" s="93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38">
        <v>0</v>
      </c>
      <c r="D90" s="93">
        <v>0</v>
      </c>
      <c r="E90" s="38">
        <v>0</v>
      </c>
      <c r="F90" s="93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3">
        <v>0</v>
      </c>
      <c r="M90" s="38">
        <v>0</v>
      </c>
      <c r="N90" s="93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2">
        <v>0</v>
      </c>
      <c r="E91" s="43">
        <v>0</v>
      </c>
      <c r="F91" s="92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2">
        <v>0</v>
      </c>
      <c r="M91" s="43">
        <v>0</v>
      </c>
      <c r="N91" s="92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3">
        <v>0</v>
      </c>
      <c r="E92" s="38">
        <v>0</v>
      </c>
      <c r="F92" s="93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3">
        <v>0</v>
      </c>
      <c r="M92" s="38">
        <v>0</v>
      </c>
      <c r="N92" s="93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15">
        <f t="shared" ref="D93:R93" si="69">+D84+D85+D87+D91</f>
        <v>0</v>
      </c>
      <c r="E93" s="53">
        <f t="shared" si="69"/>
        <v>0</v>
      </c>
      <c r="F93" s="115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15">
        <f t="shared" si="69"/>
        <v>0</v>
      </c>
      <c r="M93" s="53">
        <f t="shared" si="69"/>
        <v>0</v>
      </c>
      <c r="N93" s="115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6"/>
      <c r="E94" s="55"/>
      <c r="F94" s="91"/>
      <c r="G94" s="56"/>
      <c r="H94" s="57"/>
      <c r="I94" s="63"/>
      <c r="J94" s="63"/>
      <c r="K94" s="42"/>
      <c r="L94" s="91"/>
      <c r="M94" s="42"/>
      <c r="N94" s="91"/>
      <c r="O94" s="63"/>
      <c r="P94" s="63"/>
      <c r="Q94" s="90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0</v>
      </c>
      <c r="E95" s="59">
        <f>+E13+E19+E29+E56</f>
        <v>276225000</v>
      </c>
      <c r="F95" s="60">
        <f t="shared" ref="F95:R95" si="70">F13+F19+F29+F56</f>
        <v>13647533.460000001</v>
      </c>
      <c r="G95" s="59">
        <f t="shared" si="70"/>
        <v>15307268.49</v>
      </c>
      <c r="H95" s="61">
        <f t="shared" si="70"/>
        <v>0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28954801.950000003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115</v>
      </c>
      <c r="C102" s="13"/>
      <c r="D102" s="9"/>
    </row>
    <row r="103" spans="2:17" ht="12.75" customHeight="1" x14ac:dyDescent="0.25">
      <c r="B103" s="28" t="s">
        <v>116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17" t="s">
        <v>111</v>
      </c>
      <c r="C110" s="116" t="s">
        <v>114</v>
      </c>
      <c r="D110" s="66"/>
      <c r="G110" s="116" t="s">
        <v>51</v>
      </c>
      <c r="H110" s="67"/>
      <c r="I110" s="67"/>
      <c r="P110" s="68" t="s">
        <v>51</v>
      </c>
    </row>
    <row r="111" spans="2:17" ht="16.5" customHeight="1" x14ac:dyDescent="0.3">
      <c r="B111" s="118" t="s">
        <v>112</v>
      </c>
      <c r="C111" s="119" t="s">
        <v>113</v>
      </c>
      <c r="D111" s="66"/>
      <c r="G111" s="119" t="s">
        <v>44</v>
      </c>
      <c r="H111" s="67"/>
      <c r="I111" s="67"/>
      <c r="P111" s="69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69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2026-03-03T14:41:56Z</cp:lastPrinted>
  <dcterms:created xsi:type="dcterms:W3CDTF">2022-02-01T16:24:37Z</dcterms:created>
  <dcterms:modified xsi:type="dcterms:W3CDTF">2026-06-30T15:18:37Z</dcterms:modified>
</cp:coreProperties>
</file>